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740" windowHeight="7875"/>
  </bookViews>
  <sheets>
    <sheet name="Dashboard" sheetId="3" r:id="rId1"/>
    <sheet name="5th June 2012" sheetId="2" r:id="rId2"/>
    <sheet name="05-August-2012" sheetId="1" r:id="rId3"/>
    <sheet name="Sheet3" sheetId="4" r:id="rId4"/>
    <sheet name="Sheet4" sheetId="5" r:id="rId5"/>
    <sheet name="Sheet5" sheetId="6" r:id="rId6"/>
  </sheets>
  <calcPr calcId="0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" i="1"/>
  <c r="B42" i="1" s="1"/>
  <c r="D8" i="3" s="1"/>
  <c r="B4" i="2"/>
  <c r="B5" i="2"/>
  <c r="B6" i="2"/>
  <c r="B7" i="2"/>
  <c r="B3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2" i="2"/>
  <c r="D7" i="3"/>
  <c r="C7" i="3"/>
  <c r="D6" i="3"/>
  <c r="C6" i="3"/>
  <c r="D5" i="3"/>
  <c r="C5" i="3"/>
  <c r="D4" i="3"/>
  <c r="C4" i="3"/>
  <c r="B40" i="2" l="1"/>
  <c r="C8" i="3" s="1"/>
</calcChain>
</file>

<file path=xl/sharedStrings.xml><?xml version="1.0" encoding="utf-8"?>
<sst xmlns="http://schemas.openxmlformats.org/spreadsheetml/2006/main" count="433" uniqueCount="183">
  <si>
    <t>Keyword</t>
  </si>
  <si>
    <t>URL</t>
  </si>
  <si>
    <t>Pos.</t>
  </si>
  <si>
    <t>Title</t>
  </si>
  <si>
    <t>Search volume</t>
  </si>
  <si>
    <t>Traffic Index</t>
  </si>
  <si>
    <t>CPC</t>
  </si>
  <si>
    <t>next</t>
  </si>
  <si>
    <t>www.facebook.com/nextonline</t>
  </si>
  <si>
    <t>Next | Facebook</t>
  </si>
  <si>
    <t>autotrader</t>
  </si>
  <si>
    <t>www.facebook.com/autotraderuk</t>
  </si>
  <si>
    <t>Auto Trader UK - Cars | Facebook</t>
  </si>
  <si>
    <t>msn</t>
  </si>
  <si>
    <t>www.facebook.com/msn</t>
  </si>
  <si>
    <t>MSN | Facebook</t>
  </si>
  <si>
    <t>gumtree</t>
  </si>
  <si>
    <t>www.facebook.com/gumtree</t>
  </si>
  <si>
    <t>Gumtree | Facebook</t>
  </si>
  <si>
    <t>marks and spencer</t>
  </si>
  <si>
    <t>www.facebook.com/MarksandSpencer</t>
  </si>
  <si>
    <t>M&amp;S | Facebook</t>
  </si>
  <si>
    <t>debenhams</t>
  </si>
  <si>
    <t>www.facebook.com/Debenhams</t>
  </si>
  <si>
    <t>Debenhams - the official page | Facebook</t>
  </si>
  <si>
    <t>currys</t>
  </si>
  <si>
    <t>www.facebook.com/pages/This-girl-got-arrested-for-looting-Currys-in-her-Currys-uniform-Loooool/248810008473815</t>
  </si>
  <si>
    <t>This girl got arrested for looting Currys, in her Currys uniform ...</t>
  </si>
  <si>
    <t>sky sports</t>
  </si>
  <si>
    <t>www.facebook.com/SkySports</t>
  </si>
  <si>
    <t>Sky Sports - TV Network | Facebook</t>
  </si>
  <si>
    <t>asos</t>
  </si>
  <si>
    <t>apps.facebook.com/asosofficial/</t>
  </si>
  <si>
    <t>ASOS - Facebook</t>
  </si>
  <si>
    <t>www.facebook.com/ASOS/app_177902628941207</t>
  </si>
  <si>
    <t>ASOS - Shopping &amp; Retail - ASOS Instagram | Facebook</t>
  </si>
  <si>
    <t>new look</t>
  </si>
  <si>
    <t>www.facebook.com/pages/New-Look/7431893677</t>
  </si>
  <si>
    <t>New Look | Facebook</t>
  </si>
  <si>
    <t>river island</t>
  </si>
  <si>
    <t>www.facebook.com/riverisland</t>
  </si>
  <si>
    <t>River Island | Facebook</t>
  </si>
  <si>
    <t>hotmail.com</t>
  </si>
  <si>
    <t>www.facebook.com/pages/hotmailcom/105287229510062</t>
  </si>
  <si>
    <t>hotmail.com | Facebook</t>
  </si>
  <si>
    <t>topshop</t>
  </si>
  <si>
    <t>www.facebook.com/Topshop</t>
  </si>
  <si>
    <t>Topshop | Facebook</t>
  </si>
  <si>
    <t>sainsburys</t>
  </si>
  <si>
    <t>www.facebook.com/sainsburys</t>
  </si>
  <si>
    <t>Sainsbury's | Facebook</t>
  </si>
  <si>
    <t>virgin media</t>
  </si>
  <si>
    <t>www.facebook.com/virginmedia</t>
  </si>
  <si>
    <t>Virgin Media | Facebook</t>
  </si>
  <si>
    <t>o2</t>
  </si>
  <si>
    <t>www.facebook.com/o2uk</t>
  </si>
  <si>
    <t>O2 | Facebook</t>
  </si>
  <si>
    <t>utube</t>
  </si>
  <si>
    <t>www.facebook.com/youtube</t>
  </si>
  <si>
    <t>YouTube | Facebook</t>
  </si>
  <si>
    <t>sky news</t>
  </si>
  <si>
    <t>www.facebook.com/skynews</t>
  </si>
  <si>
    <t>Sky News | Facebook</t>
  </si>
  <si>
    <t>carphone warehouse</t>
  </si>
  <si>
    <t>www.facebook.com/carphonewarehouse</t>
  </si>
  <si>
    <t>Carphone Warehouse | Facebook</t>
  </si>
  <si>
    <t>linkedin</t>
  </si>
  <si>
    <t>www.facebook.com/LinkedIn</t>
  </si>
  <si>
    <t>LinkedIn | Facebook</t>
  </si>
  <si>
    <t>guardian</t>
  </si>
  <si>
    <t>apps.facebook.com/theguardian/</t>
  </si>
  <si>
    <t>The Guardian on Facebook | Facebook</t>
  </si>
  <si>
    <t>www.facebook.com/theguardian</t>
  </si>
  <si>
    <t>The Guardian | Facebook</t>
  </si>
  <si>
    <t>imdb</t>
  </si>
  <si>
    <t>www.facebook.com/imdb</t>
  </si>
  <si>
    <t>IMDb | Facebook</t>
  </si>
  <si>
    <t>b&amp;q</t>
  </si>
  <si>
    <t>www.facebook.com/bandq</t>
  </si>
  <si>
    <t>B&amp;Q | Facebook</t>
  </si>
  <si>
    <t>hotmail sign in</t>
  </si>
  <si>
    <t>www.facebook.com/pages/Hotmail-sign-in/162275093800241</t>
  </si>
  <si>
    <t>Hotmail sign in | Facebook</t>
  </si>
  <si>
    <t>matalan</t>
  </si>
  <si>
    <t>www.facebook.com/matalancs</t>
  </si>
  <si>
    <t>Matalan Clearance Sunderland | Facebook</t>
  </si>
  <si>
    <t>met office</t>
  </si>
  <si>
    <t>www.facebook.com/metoffice</t>
  </si>
  <si>
    <t>Met Office - Exeter, United Kingdom - Government Organization ...</t>
  </si>
  <si>
    <t>play.com</t>
  </si>
  <si>
    <t>www.facebook.com/Playcom</t>
  </si>
  <si>
    <t>Play.com | Facebook</t>
  </si>
  <si>
    <t>www.hotmail.com</t>
  </si>
  <si>
    <t>www.facebook.com/pages/wwwhotmailcom/103303763039338</t>
  </si>
  <si>
    <t>www.hotmail.com | Facebook</t>
  </si>
  <si>
    <t>dorothy perkins</t>
  </si>
  <si>
    <t>en-gb.facebook.com/dorothyperkins?sk=wall</t>
  </si>
  <si>
    <t>Dorothy Perkins - Wall | Facebook</t>
  </si>
  <si>
    <t>www.facebook.com/dorothyperkins</t>
  </si>
  <si>
    <t>Dorothy Perkins | Facebook</t>
  </si>
  <si>
    <t>halfords</t>
  </si>
  <si>
    <t>www.facebook.com/HalfordsUK</t>
  </si>
  <si>
    <t>Halfords | Facebook</t>
  </si>
  <si>
    <t>isohunt</t>
  </si>
  <si>
    <t>www.facebook.com/isoHunt</t>
  </si>
  <si>
    <t>isoHunt.com | Facebook</t>
  </si>
  <si>
    <t>premier inn</t>
  </si>
  <si>
    <t>www.facebook.com/premierinn</t>
  </si>
  <si>
    <t>Premier Inn | Facebook</t>
  </si>
  <si>
    <t>tagged</t>
  </si>
  <si>
    <t>www.facebook.com/pages/Tagged/44164319239</t>
  </si>
  <si>
    <t>Tagged | Facebook</t>
  </si>
  <si>
    <t>skype</t>
  </si>
  <si>
    <t>www.facebook.com/Skype</t>
  </si>
  <si>
    <t>Skype | Facebook</t>
  </si>
  <si>
    <t>radio 1</t>
  </si>
  <si>
    <t>www.facebook.com/bbcradio1</t>
  </si>
  <si>
    <t>BBC Radio 1 | Facebook</t>
  </si>
  <si>
    <t>british airways</t>
  </si>
  <si>
    <t>www.facebook.com/britishairways</t>
  </si>
  <si>
    <t>British Airways | Facebook</t>
  </si>
  <si>
    <t>digital spy</t>
  </si>
  <si>
    <t>www.facebook.com/digitalspyuk</t>
  </si>
  <si>
    <t>Digital Spy - Website - London, United Kingdom | Facebook</t>
  </si>
  <si>
    <t>Average position</t>
  </si>
  <si>
    <t>you tube</t>
  </si>
  <si>
    <t>apps.facebook.com/videobox/</t>
  </si>
  <si>
    <t>YouTube on Facebook | Facebook</t>
  </si>
  <si>
    <t>www.facebook.com/pages/Get-Gumtree-Animal-Free/216716345024783</t>
  </si>
  <si>
    <t>Get Gumtree Animal Free | Facebook</t>
  </si>
  <si>
    <t>asda</t>
  </si>
  <si>
    <t>www.facebook.com/Asda</t>
  </si>
  <si>
    <t>Asda | Facebook</t>
  </si>
  <si>
    <t>google translate</t>
  </si>
  <si>
    <t>www.facebook.com/googletranslate</t>
  </si>
  <si>
    <t>Google Translate | Facebook</t>
  </si>
  <si>
    <t>ASOSOfficial on Facebook | Facebook</t>
  </si>
  <si>
    <t>www.facebook.com/ASOS</t>
  </si>
  <si>
    <t>ASOS - Shopping &amp; Retail | Facebook</t>
  </si>
  <si>
    <t>easyjet</t>
  </si>
  <si>
    <t>www.facebook.com/easyJet</t>
  </si>
  <si>
    <t>EasyJet | Facebook</t>
  </si>
  <si>
    <t>ikea</t>
  </si>
  <si>
    <t>www.facebook.com/IKEAUK</t>
  </si>
  <si>
    <t>IKEA UK | Facebook</t>
  </si>
  <si>
    <t>cbeebies</t>
  </si>
  <si>
    <t>www.facebook.com/cbeebies</t>
  </si>
  <si>
    <t>CBeebies | Facebook</t>
  </si>
  <si>
    <t>hmv</t>
  </si>
  <si>
    <t>www.facebook.com/hmv</t>
  </si>
  <si>
    <t>hmv | Facebook</t>
  </si>
  <si>
    <t>littlewoods</t>
  </si>
  <si>
    <t>www.facebook.com/littlewoods</t>
  </si>
  <si>
    <t>Littlewoods | Facebook</t>
  </si>
  <si>
    <t>www.facebook.com/MatalanClearanceNewport</t>
  </si>
  <si>
    <t>Matalan Clearance Newport - Local Business - Newport, United ...</t>
  </si>
  <si>
    <t>www.facebook.com/dorothyperkins/app_196732830381058</t>
  </si>
  <si>
    <t>Dorothy Perkins - Want It Win It Competition | Facebook</t>
  </si>
  <si>
    <t>stardoll</t>
  </si>
  <si>
    <t>www.facebook.com/Stardoll</t>
  </si>
  <si>
    <t>Stardoll | Facebook</t>
  </si>
  <si>
    <t>aol mail</t>
  </si>
  <si>
    <t>www.facebook.com/aolmail</t>
  </si>
  <si>
    <t>AOL Mail | Facebook</t>
  </si>
  <si>
    <t>apps.facebook.com/get-tagged/</t>
  </si>
  <si>
    <t>Tagged on Facebook | Facebook</t>
  </si>
  <si>
    <t>first choice</t>
  </si>
  <si>
    <t>www.facebook.com/Firstchoiceholidays</t>
  </si>
  <si>
    <t>First Choice Holidays | Facebook</t>
  </si>
  <si>
    <t># of keywords</t>
  </si>
  <si>
    <t>∑ Search Volume</t>
  </si>
  <si>
    <t>∑ Traffic Index</t>
  </si>
  <si>
    <t>August</t>
  </si>
  <si>
    <t>June</t>
  </si>
  <si>
    <t>#</t>
  </si>
  <si>
    <t>Factor</t>
  </si>
  <si>
    <t>Exist in August?</t>
  </si>
  <si>
    <t>Exists in June?</t>
  </si>
  <si>
    <t># of keywords that 
not appear in both months'</t>
  </si>
  <si>
    <t>www.riverisland.com/</t>
  </si>
  <si>
    <t>twitter.com/river_island</t>
  </si>
  <si>
    <t>en.wikipedia.org/wiki/River_Island</t>
  </si>
  <si>
    <t>Relevant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</si>
</sst>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vertical="center" wrapText="1"/>
    </xf>
    <xf numFmtId="0" fontId="18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3:D8" totalsRowShown="0">
  <autoFilter ref="A3:D8"/>
  <tableColumns count="4">
    <tableColumn id="1" name="#"/>
    <tableColumn id="2" name="Factor"/>
    <tableColumn id="3" name="June"/>
    <tableColumn id="4" name="August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:D40" totalsRowShown="0">
  <autoFilter ref="A2:D40"/>
  <tableColumns count="4">
    <tableColumn id="1" name="Keyword"/>
    <tableColumn id="2" name="URL"/>
    <tableColumn id="3" name="Pos."/>
    <tableColumn id="4" name="Search volume"/>
  </tableColumns>
  <tableStyleInfo name="TableStyleDark4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D41" totalsRowShown="0" headerRowDxfId="4" dataDxfId="5">
  <autoFilter ref="A1:D41"/>
  <tableColumns count="4">
    <tableColumn id="1" name="Keyword" dataDxfId="9"/>
    <tableColumn id="2" name="URL" dataDxfId="8"/>
    <tableColumn id="3" name="Pos." dataDxfId="7"/>
    <tableColumn id="4" name="Search volume" dataDxfId="6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B5" totalsRowShown="0" headerRowDxfId="1" dataDxfId="0">
  <autoFilter ref="A1:B5"/>
  <tableColumns count="2">
    <tableColumn id="1" name="Keyword" dataDxfId="3"/>
    <tableColumn id="2" name="Relevant URL" dataDxfId="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8" sqref="A3:D8"/>
    </sheetView>
  </sheetViews>
  <sheetFormatPr defaultRowHeight="15" x14ac:dyDescent="0.25"/>
  <cols>
    <col min="1" max="1" width="4.140625" bestFit="1" customWidth="1"/>
    <col min="2" max="2" width="34.85546875" customWidth="1"/>
    <col min="3" max="4" width="10.85546875" customWidth="1"/>
  </cols>
  <sheetData>
    <row r="1" spans="1:4" x14ac:dyDescent="0.25">
      <c r="C1" s="2"/>
      <c r="D1" s="2"/>
    </row>
    <row r="3" spans="1:4" x14ac:dyDescent="0.25">
      <c r="A3" t="s">
        <v>174</v>
      </c>
      <c r="B3" t="s">
        <v>175</v>
      </c>
      <c r="C3" s="1" t="s">
        <v>173</v>
      </c>
      <c r="D3" s="1" t="s">
        <v>172</v>
      </c>
    </row>
    <row r="4" spans="1:4" x14ac:dyDescent="0.25">
      <c r="A4">
        <v>1</v>
      </c>
      <c r="B4" t="s">
        <v>169</v>
      </c>
      <c r="C4">
        <f>COUNTA('5th June 2012'!A2:A39)</f>
        <v>38</v>
      </c>
      <c r="D4">
        <f>COUNTA('05-August-2012'!A2:A41)</f>
        <v>40</v>
      </c>
    </row>
    <row r="5" spans="1:4" x14ac:dyDescent="0.25">
      <c r="A5">
        <v>2</v>
      </c>
      <c r="B5" t="s">
        <v>170</v>
      </c>
      <c r="C5">
        <f>SUM('5th June 2012'!F2:F39)</f>
        <v>97241761</v>
      </c>
      <c r="D5">
        <f>SUM('05-August-2012'!F2:F41)</f>
        <v>92303872</v>
      </c>
    </row>
    <row r="6" spans="1:4" x14ac:dyDescent="0.25">
      <c r="A6">
        <v>3</v>
      </c>
      <c r="B6" t="s">
        <v>171</v>
      </c>
      <c r="C6">
        <f>SUM('5th June 2012'!G2:G39)</f>
        <v>763460</v>
      </c>
      <c r="D6">
        <f>SUM('05-August-2012'!G2:G41)</f>
        <v>667252</v>
      </c>
    </row>
    <row r="7" spans="1:4" x14ac:dyDescent="0.25">
      <c r="A7">
        <v>4</v>
      </c>
      <c r="B7" t="s">
        <v>124</v>
      </c>
      <c r="C7" s="3">
        <f>AVERAGE('5th June 2012'!D2:D39)</f>
        <v>7.1842105263157894</v>
      </c>
      <c r="D7" s="3">
        <f>AVERAGE('05-August-2012'!D2:D41)</f>
        <v>7.5</v>
      </c>
    </row>
    <row r="8" spans="1:4" ht="30" x14ac:dyDescent="0.25">
      <c r="A8">
        <v>5</v>
      </c>
      <c r="B8" s="4" t="s">
        <v>178</v>
      </c>
      <c r="C8">
        <f>'5th June 2012'!B40</f>
        <v>12</v>
      </c>
      <c r="D8">
        <f>'05-August-2012'!B42</f>
        <v>12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18" sqref="A18"/>
    </sheetView>
  </sheetViews>
  <sheetFormatPr defaultRowHeight="15" x14ac:dyDescent="0.25"/>
  <cols>
    <col min="1" max="1" width="17.7109375" bestFit="1" customWidth="1"/>
    <col min="2" max="2" width="17.7109375" hidden="1" customWidth="1"/>
    <col min="3" max="3" width="108.42578125" bestFit="1" customWidth="1"/>
    <col min="4" max="4" width="4.7109375" bestFit="1" customWidth="1"/>
    <col min="5" max="5" width="60" bestFit="1" customWidth="1"/>
    <col min="6" max="6" width="14.140625" bestFit="1" customWidth="1"/>
    <col min="7" max="7" width="12" bestFit="1" customWidth="1"/>
    <col min="8" max="8" width="5" bestFit="1" customWidth="1"/>
  </cols>
  <sheetData>
    <row r="1" spans="1:8" x14ac:dyDescent="0.25">
      <c r="A1" t="s">
        <v>0</v>
      </c>
      <c r="B1" t="s">
        <v>176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t="s">
        <v>125</v>
      </c>
      <c r="B2">
        <f>IFERROR(VLOOKUP(A2:A39,'05-August-2012'!A:A,1,FALSE),0)</f>
        <v>0</v>
      </c>
      <c r="C2" t="s">
        <v>126</v>
      </c>
      <c r="D2">
        <v>3</v>
      </c>
      <c r="E2" t="s">
        <v>127</v>
      </c>
      <c r="F2">
        <v>7438333</v>
      </c>
      <c r="G2">
        <v>152060</v>
      </c>
      <c r="H2">
        <v>1.33</v>
      </c>
    </row>
    <row r="3" spans="1:8" x14ac:dyDescent="0.25">
      <c r="A3" t="s">
        <v>125</v>
      </c>
      <c r="B3">
        <f>IFERROR(VLOOKUP(A3:A40,'05-August-2012'!A:A,1,FALSE),0)</f>
        <v>0</v>
      </c>
      <c r="C3" t="s">
        <v>58</v>
      </c>
      <c r="D3">
        <v>4</v>
      </c>
      <c r="E3" t="s">
        <v>59</v>
      </c>
      <c r="F3">
        <v>7438333</v>
      </c>
      <c r="G3">
        <v>89380</v>
      </c>
      <c r="H3">
        <v>1.33</v>
      </c>
    </row>
    <row r="4" spans="1:8" x14ac:dyDescent="0.25">
      <c r="A4" t="s">
        <v>7</v>
      </c>
      <c r="B4" t="str">
        <f>IFERROR(VLOOKUP(A4:A41,'05-August-2012'!A:A,1,FALSE),0)</f>
        <v>next</v>
      </c>
      <c r="C4" t="s">
        <v>8</v>
      </c>
      <c r="D4">
        <v>7</v>
      </c>
      <c r="E4" t="s">
        <v>9</v>
      </c>
      <c r="F4">
        <v>6318333</v>
      </c>
      <c r="G4">
        <v>38040</v>
      </c>
      <c r="H4">
        <v>0.46</v>
      </c>
    </row>
    <row r="5" spans="1:8" x14ac:dyDescent="0.25">
      <c r="A5" t="s">
        <v>13</v>
      </c>
      <c r="B5" t="str">
        <f>IFERROR(VLOOKUP(A5:A42,'05-August-2012'!A:A,1,FALSE),0)</f>
        <v>msn</v>
      </c>
      <c r="C5" t="s">
        <v>14</v>
      </c>
      <c r="D5">
        <v>8</v>
      </c>
      <c r="E5" t="s">
        <v>15</v>
      </c>
      <c r="F5">
        <v>5315000</v>
      </c>
      <c r="G5">
        <v>27668</v>
      </c>
      <c r="H5">
        <v>0</v>
      </c>
    </row>
    <row r="6" spans="1:8" x14ac:dyDescent="0.25">
      <c r="A6" t="s">
        <v>16</v>
      </c>
      <c r="B6" t="str">
        <f>IFERROR(VLOOKUP(A6:A43,'05-August-2012'!A:A,1,FALSE),0)</f>
        <v>gumtree</v>
      </c>
      <c r="C6" t="s">
        <v>128</v>
      </c>
      <c r="D6">
        <v>6</v>
      </c>
      <c r="E6" t="s">
        <v>129</v>
      </c>
      <c r="F6">
        <v>5034999</v>
      </c>
      <c r="G6">
        <v>38640</v>
      </c>
      <c r="H6">
        <v>0.42</v>
      </c>
    </row>
    <row r="7" spans="1:8" x14ac:dyDescent="0.25">
      <c r="A7" t="s">
        <v>130</v>
      </c>
      <c r="B7">
        <f>IFERROR(VLOOKUP(A7:A44,'05-August-2012'!A:A,1,FALSE),0)</f>
        <v>0</v>
      </c>
      <c r="C7" t="s">
        <v>131</v>
      </c>
      <c r="D7">
        <v>10</v>
      </c>
      <c r="E7" t="s">
        <v>132</v>
      </c>
      <c r="F7">
        <v>4319166</v>
      </c>
      <c r="G7">
        <v>15016</v>
      </c>
      <c r="H7">
        <v>1.79</v>
      </c>
    </row>
    <row r="8" spans="1:8" x14ac:dyDescent="0.25">
      <c r="A8" t="s">
        <v>22</v>
      </c>
      <c r="B8" t="str">
        <f>IFERROR(VLOOKUP(A8:A45,'05-August-2012'!A:A,1,FALSE),0)</f>
        <v>debenhams</v>
      </c>
      <c r="C8" t="s">
        <v>23</v>
      </c>
      <c r="D8">
        <v>7</v>
      </c>
      <c r="E8" t="s">
        <v>24</v>
      </c>
      <c r="F8">
        <v>3791666</v>
      </c>
      <c r="G8">
        <v>23472</v>
      </c>
      <c r="H8">
        <v>0.05</v>
      </c>
    </row>
    <row r="9" spans="1:8" x14ac:dyDescent="0.25">
      <c r="A9" t="s">
        <v>25</v>
      </c>
      <c r="B9" t="str">
        <f>IFERROR(VLOOKUP(A9:A46,'05-August-2012'!A:A,1,FALSE),0)</f>
        <v>currys</v>
      </c>
      <c r="C9" t="s">
        <v>26</v>
      </c>
      <c r="D9">
        <v>8</v>
      </c>
      <c r="E9" t="s">
        <v>27</v>
      </c>
      <c r="F9">
        <v>3545833</v>
      </c>
      <c r="G9">
        <v>18492</v>
      </c>
      <c r="H9">
        <v>0.15</v>
      </c>
    </row>
    <row r="10" spans="1:8" x14ac:dyDescent="0.25">
      <c r="A10" t="s">
        <v>28</v>
      </c>
      <c r="B10" t="str">
        <f>IFERROR(VLOOKUP(A10:A47,'05-August-2012'!A:A,1,FALSE),0)</f>
        <v>sky sports</v>
      </c>
      <c r="C10" t="s">
        <v>29</v>
      </c>
      <c r="D10">
        <v>10</v>
      </c>
      <c r="E10" t="s">
        <v>30</v>
      </c>
      <c r="F10">
        <v>3079166</v>
      </c>
      <c r="G10">
        <v>10704</v>
      </c>
      <c r="H10">
        <v>3.26</v>
      </c>
    </row>
    <row r="11" spans="1:8" x14ac:dyDescent="0.25">
      <c r="A11" t="s">
        <v>133</v>
      </c>
      <c r="B11">
        <f>IFERROR(VLOOKUP(A11:A48,'05-August-2012'!A:A,1,FALSE),0)</f>
        <v>0</v>
      </c>
      <c r="C11" t="s">
        <v>134</v>
      </c>
      <c r="D11">
        <v>10</v>
      </c>
      <c r="E11" t="s">
        <v>135</v>
      </c>
      <c r="F11">
        <v>3003333</v>
      </c>
      <c r="G11">
        <v>10440</v>
      </c>
      <c r="H11">
        <v>1.36</v>
      </c>
    </row>
    <row r="12" spans="1:8" x14ac:dyDescent="0.25">
      <c r="A12" t="s">
        <v>31</v>
      </c>
      <c r="B12" t="str">
        <f>IFERROR(VLOOKUP(A12:A49,'05-August-2012'!A:A,1,FALSE),0)</f>
        <v>asos</v>
      </c>
      <c r="C12" t="s">
        <v>32</v>
      </c>
      <c r="D12">
        <v>6</v>
      </c>
      <c r="E12" t="s">
        <v>136</v>
      </c>
      <c r="F12">
        <v>2994166</v>
      </c>
      <c r="G12">
        <v>19900</v>
      </c>
      <c r="H12">
        <v>0.3</v>
      </c>
    </row>
    <row r="13" spans="1:8" x14ac:dyDescent="0.25">
      <c r="A13" t="s">
        <v>31</v>
      </c>
      <c r="B13" t="str">
        <f>IFERROR(VLOOKUP(A13:A50,'05-August-2012'!A:A,1,FALSE),0)</f>
        <v>asos</v>
      </c>
      <c r="C13" t="s">
        <v>137</v>
      </c>
      <c r="D13">
        <v>7</v>
      </c>
      <c r="E13" t="s">
        <v>138</v>
      </c>
      <c r="F13">
        <v>2994166</v>
      </c>
      <c r="G13">
        <v>16052</v>
      </c>
      <c r="H13">
        <v>0.3</v>
      </c>
    </row>
    <row r="14" spans="1:8" x14ac:dyDescent="0.25">
      <c r="A14" t="s">
        <v>139</v>
      </c>
      <c r="B14">
        <f>IFERROR(VLOOKUP(A14:A51,'05-August-2012'!A:A,1,FALSE),0)</f>
        <v>0</v>
      </c>
      <c r="C14" t="s">
        <v>140</v>
      </c>
      <c r="D14">
        <v>7</v>
      </c>
      <c r="E14" t="s">
        <v>141</v>
      </c>
      <c r="F14">
        <v>2724166</v>
      </c>
      <c r="G14">
        <v>14604</v>
      </c>
      <c r="H14">
        <v>0.8</v>
      </c>
    </row>
    <row r="15" spans="1:8" x14ac:dyDescent="0.25">
      <c r="A15" t="s">
        <v>39</v>
      </c>
      <c r="B15" t="str">
        <f>IFERROR(VLOOKUP(A15:A52,'05-August-2012'!A:A,1,FALSE),0)</f>
        <v>river island</v>
      </c>
      <c r="C15" t="s">
        <v>40</v>
      </c>
      <c r="D15">
        <v>4</v>
      </c>
      <c r="E15" t="s">
        <v>41</v>
      </c>
      <c r="F15">
        <v>2695833</v>
      </c>
      <c r="G15">
        <v>35204</v>
      </c>
      <c r="H15">
        <v>0.14000000000000001</v>
      </c>
    </row>
    <row r="16" spans="1:8" x14ac:dyDescent="0.25">
      <c r="A16" t="s">
        <v>45</v>
      </c>
      <c r="B16" t="str">
        <f>IFERROR(VLOOKUP(A16:A53,'05-August-2012'!A:A,1,FALSE),0)</f>
        <v>topshop</v>
      </c>
      <c r="C16" t="s">
        <v>46</v>
      </c>
      <c r="D16">
        <v>5</v>
      </c>
      <c r="E16" t="s">
        <v>47</v>
      </c>
      <c r="F16">
        <v>2330833</v>
      </c>
      <c r="G16">
        <v>21744</v>
      </c>
      <c r="H16">
        <v>0.11</v>
      </c>
    </row>
    <row r="17" spans="1:8" x14ac:dyDescent="0.25">
      <c r="A17" t="s">
        <v>48</v>
      </c>
      <c r="B17" t="str">
        <f>IFERROR(VLOOKUP(A17:A54,'05-August-2012'!A:A,1,FALSE),0)</f>
        <v>sainsburys</v>
      </c>
      <c r="C17" t="s">
        <v>49</v>
      </c>
      <c r="D17">
        <v>9</v>
      </c>
      <c r="E17" t="s">
        <v>50</v>
      </c>
      <c r="F17">
        <v>2231388</v>
      </c>
      <c r="G17">
        <v>8892</v>
      </c>
      <c r="H17">
        <v>0.28000000000000003</v>
      </c>
    </row>
    <row r="18" spans="1:8" x14ac:dyDescent="0.25">
      <c r="A18" t="s">
        <v>142</v>
      </c>
      <c r="B18">
        <f>IFERROR(VLOOKUP(A18:A55,'05-August-2012'!A:A,1,FALSE),0)</f>
        <v>0</v>
      </c>
      <c r="C18" t="s">
        <v>143</v>
      </c>
      <c r="D18">
        <v>9</v>
      </c>
      <c r="E18" t="s">
        <v>144</v>
      </c>
      <c r="F18">
        <v>2200833</v>
      </c>
      <c r="G18">
        <v>7596</v>
      </c>
      <c r="H18">
        <v>0.38</v>
      </c>
    </row>
    <row r="19" spans="1:8" x14ac:dyDescent="0.25">
      <c r="A19" t="s">
        <v>54</v>
      </c>
      <c r="B19" t="str">
        <f>IFERROR(VLOOKUP(A19:A56,'05-August-2012'!A:A,1,FALSE),0)</f>
        <v>o2</v>
      </c>
      <c r="C19" t="s">
        <v>55</v>
      </c>
      <c r="D19">
        <v>9</v>
      </c>
      <c r="E19" t="s">
        <v>56</v>
      </c>
      <c r="F19">
        <v>2090000</v>
      </c>
      <c r="G19">
        <v>7212</v>
      </c>
      <c r="H19">
        <v>1.24</v>
      </c>
    </row>
    <row r="20" spans="1:8" x14ac:dyDescent="0.25">
      <c r="A20" t="s">
        <v>57</v>
      </c>
      <c r="B20" t="str">
        <f>IFERROR(VLOOKUP(A20:A57,'05-August-2012'!A:A,1,FALSE),0)</f>
        <v>utube</v>
      </c>
      <c r="C20" t="s">
        <v>58</v>
      </c>
      <c r="D20">
        <v>7</v>
      </c>
      <c r="E20" t="s">
        <v>59</v>
      </c>
      <c r="F20">
        <v>2079166</v>
      </c>
      <c r="G20">
        <v>12872</v>
      </c>
      <c r="H20">
        <v>0.24</v>
      </c>
    </row>
    <row r="21" spans="1:8" x14ac:dyDescent="0.25">
      <c r="A21" t="s">
        <v>145</v>
      </c>
      <c r="B21">
        <f>IFERROR(VLOOKUP(A21:A58,'05-August-2012'!A:A,1,FALSE),0)</f>
        <v>0</v>
      </c>
      <c r="C21" t="s">
        <v>146</v>
      </c>
      <c r="D21">
        <v>10</v>
      </c>
      <c r="E21" t="s">
        <v>147</v>
      </c>
      <c r="F21">
        <v>2049166</v>
      </c>
      <c r="G21">
        <v>7124</v>
      </c>
      <c r="H21">
        <v>0.17</v>
      </c>
    </row>
    <row r="22" spans="1:8" x14ac:dyDescent="0.25">
      <c r="A22" t="s">
        <v>148</v>
      </c>
      <c r="B22">
        <f>IFERROR(VLOOKUP(A22:A59,'05-August-2012'!A:A,1,FALSE),0)</f>
        <v>0</v>
      </c>
      <c r="C22" t="s">
        <v>149</v>
      </c>
      <c r="D22">
        <v>7</v>
      </c>
      <c r="E22" t="s">
        <v>150</v>
      </c>
      <c r="F22">
        <v>1804166</v>
      </c>
      <c r="G22">
        <v>11168</v>
      </c>
      <c r="H22">
        <v>0.92</v>
      </c>
    </row>
    <row r="23" spans="1:8" x14ac:dyDescent="0.25">
      <c r="A23" t="s">
        <v>69</v>
      </c>
      <c r="B23" t="str">
        <f>IFERROR(VLOOKUP(A23:A60,'05-August-2012'!A:A,1,FALSE),0)</f>
        <v>guardian</v>
      </c>
      <c r="C23" t="s">
        <v>70</v>
      </c>
      <c r="D23">
        <v>8</v>
      </c>
      <c r="E23" t="s">
        <v>71</v>
      </c>
      <c r="F23">
        <v>1720000</v>
      </c>
      <c r="G23">
        <v>8972</v>
      </c>
      <c r="H23">
        <v>2.31</v>
      </c>
    </row>
    <row r="24" spans="1:8" x14ac:dyDescent="0.25">
      <c r="A24" t="s">
        <v>151</v>
      </c>
      <c r="B24">
        <f>IFERROR(VLOOKUP(A24:A61,'05-August-2012'!A:A,1,FALSE),0)</f>
        <v>0</v>
      </c>
      <c r="C24" t="s">
        <v>152</v>
      </c>
      <c r="D24">
        <v>10</v>
      </c>
      <c r="E24" t="s">
        <v>153</v>
      </c>
      <c r="F24">
        <v>1678333</v>
      </c>
      <c r="G24">
        <v>5052</v>
      </c>
      <c r="H24">
        <v>2.37</v>
      </c>
    </row>
    <row r="25" spans="1:8" x14ac:dyDescent="0.25">
      <c r="A25" t="s">
        <v>77</v>
      </c>
      <c r="B25" t="str">
        <f>IFERROR(VLOOKUP(A25:A62,'05-August-2012'!A:A,1,FALSE),0)</f>
        <v>b&amp;q</v>
      </c>
      <c r="C25" t="s">
        <v>78</v>
      </c>
      <c r="D25">
        <v>8</v>
      </c>
      <c r="E25" t="s">
        <v>79</v>
      </c>
      <c r="F25">
        <v>1644166</v>
      </c>
      <c r="G25">
        <v>8576</v>
      </c>
      <c r="H25">
        <v>0.17</v>
      </c>
    </row>
    <row r="26" spans="1:8" x14ac:dyDescent="0.25">
      <c r="A26" t="s">
        <v>80</v>
      </c>
      <c r="B26" t="str">
        <f>IFERROR(VLOOKUP(A26:A63,'05-August-2012'!A:A,1,FALSE),0)</f>
        <v>hotmail sign in</v>
      </c>
      <c r="C26" t="s">
        <v>81</v>
      </c>
      <c r="D26">
        <v>10</v>
      </c>
      <c r="E26" t="s">
        <v>82</v>
      </c>
      <c r="F26">
        <v>1629166</v>
      </c>
      <c r="G26">
        <v>5664</v>
      </c>
      <c r="H26">
        <v>0.31</v>
      </c>
    </row>
    <row r="27" spans="1:8" x14ac:dyDescent="0.25">
      <c r="A27" t="s">
        <v>83</v>
      </c>
      <c r="B27" t="str">
        <f>IFERROR(VLOOKUP(A27:A64,'05-August-2012'!A:A,1,FALSE),0)</f>
        <v>matalan</v>
      </c>
      <c r="C27" t="s">
        <v>154</v>
      </c>
      <c r="D27">
        <v>8</v>
      </c>
      <c r="E27" t="s">
        <v>155</v>
      </c>
      <c r="F27">
        <v>1350000</v>
      </c>
      <c r="G27">
        <v>7040</v>
      </c>
      <c r="H27">
        <v>0.09</v>
      </c>
    </row>
    <row r="28" spans="1:8" x14ac:dyDescent="0.25">
      <c r="A28" t="s">
        <v>89</v>
      </c>
      <c r="B28" t="str">
        <f>IFERROR(VLOOKUP(A28:A65,'05-August-2012'!A:A,1,FALSE),0)</f>
        <v>play.com</v>
      </c>
      <c r="C28" t="s">
        <v>90</v>
      </c>
      <c r="D28">
        <v>5</v>
      </c>
      <c r="E28" t="s">
        <v>91</v>
      </c>
      <c r="F28">
        <v>1303333</v>
      </c>
      <c r="G28">
        <v>12156</v>
      </c>
      <c r="H28">
        <v>2.54</v>
      </c>
    </row>
    <row r="29" spans="1:8" x14ac:dyDescent="0.25">
      <c r="A29" t="s">
        <v>92</v>
      </c>
      <c r="B29" t="str">
        <f>IFERROR(VLOOKUP(A29:A66,'05-August-2012'!A:A,1,FALSE),0)</f>
        <v>www.hotmail.com</v>
      </c>
      <c r="C29" t="s">
        <v>93</v>
      </c>
      <c r="D29">
        <v>6</v>
      </c>
      <c r="E29" t="s">
        <v>94</v>
      </c>
      <c r="F29">
        <v>1243333</v>
      </c>
      <c r="G29">
        <v>9540</v>
      </c>
      <c r="H29">
        <v>0.28000000000000003</v>
      </c>
    </row>
    <row r="30" spans="1:8" x14ac:dyDescent="0.25">
      <c r="A30" t="s">
        <v>95</v>
      </c>
      <c r="B30" t="str">
        <f>IFERROR(VLOOKUP(A30:A67,'05-August-2012'!A:A,1,FALSE),0)</f>
        <v>dorothy perkins</v>
      </c>
      <c r="C30" t="s">
        <v>156</v>
      </c>
      <c r="D30">
        <v>3</v>
      </c>
      <c r="E30" t="s">
        <v>157</v>
      </c>
      <c r="F30">
        <v>1241111</v>
      </c>
      <c r="G30">
        <v>27576</v>
      </c>
      <c r="H30">
        <v>0.68</v>
      </c>
    </row>
    <row r="31" spans="1:8" x14ac:dyDescent="0.25">
      <c r="A31" t="s">
        <v>100</v>
      </c>
      <c r="B31" t="str">
        <f>IFERROR(VLOOKUP(A31:A68,'05-August-2012'!A:A,1,FALSE),0)</f>
        <v>halfords</v>
      </c>
      <c r="C31" t="s">
        <v>101</v>
      </c>
      <c r="D31">
        <v>10</v>
      </c>
      <c r="E31" t="s">
        <v>102</v>
      </c>
      <c r="F31">
        <v>1225833</v>
      </c>
      <c r="G31">
        <v>4260</v>
      </c>
      <c r="H31">
        <v>0</v>
      </c>
    </row>
    <row r="32" spans="1:8" x14ac:dyDescent="0.25">
      <c r="A32" t="s">
        <v>158</v>
      </c>
      <c r="B32">
        <f>IFERROR(VLOOKUP(A32:A69,'05-August-2012'!A:A,1,FALSE),0)</f>
        <v>0</v>
      </c>
      <c r="C32" t="s">
        <v>159</v>
      </c>
      <c r="D32">
        <v>5</v>
      </c>
      <c r="E32" t="s">
        <v>160</v>
      </c>
      <c r="F32">
        <v>1175000</v>
      </c>
      <c r="G32">
        <v>10960</v>
      </c>
      <c r="H32">
        <v>0.05</v>
      </c>
    </row>
    <row r="33" spans="1:8" x14ac:dyDescent="0.25">
      <c r="A33" t="s">
        <v>161</v>
      </c>
      <c r="B33">
        <f>IFERROR(VLOOKUP(A33:A70,'05-August-2012'!A:A,1,FALSE),0)</f>
        <v>0</v>
      </c>
      <c r="C33" t="s">
        <v>162</v>
      </c>
      <c r="D33">
        <v>5</v>
      </c>
      <c r="E33" t="s">
        <v>163</v>
      </c>
      <c r="F33">
        <v>1146666</v>
      </c>
      <c r="G33">
        <v>33352</v>
      </c>
      <c r="H33">
        <v>0.5</v>
      </c>
    </row>
    <row r="34" spans="1:8" x14ac:dyDescent="0.25">
      <c r="A34" t="s">
        <v>109</v>
      </c>
      <c r="B34" t="str">
        <f>IFERROR(VLOOKUP(A34:A71,'05-August-2012'!A:A,1,FALSE),0)</f>
        <v>tagged</v>
      </c>
      <c r="C34" t="s">
        <v>164</v>
      </c>
      <c r="D34">
        <v>7</v>
      </c>
      <c r="E34" t="s">
        <v>165</v>
      </c>
      <c r="F34">
        <v>1091666</v>
      </c>
      <c r="G34">
        <v>6756</v>
      </c>
      <c r="H34">
        <v>0.16</v>
      </c>
    </row>
    <row r="35" spans="1:8" x14ac:dyDescent="0.25">
      <c r="A35" t="s">
        <v>112</v>
      </c>
      <c r="B35" t="str">
        <f>IFERROR(VLOOKUP(A35:A72,'05-August-2012'!A:A,1,FALSE),0)</f>
        <v>skype</v>
      </c>
      <c r="C35" t="s">
        <v>113</v>
      </c>
      <c r="D35">
        <v>7</v>
      </c>
      <c r="E35" t="s">
        <v>114</v>
      </c>
      <c r="F35">
        <v>1091666</v>
      </c>
      <c r="G35">
        <v>6756</v>
      </c>
      <c r="H35">
        <v>0.23</v>
      </c>
    </row>
    <row r="36" spans="1:8" x14ac:dyDescent="0.25">
      <c r="A36" t="s">
        <v>115</v>
      </c>
      <c r="B36" t="str">
        <f>IFERROR(VLOOKUP(A36:A73,'05-August-2012'!A:A,1,FALSE),0)</f>
        <v>radio 1</v>
      </c>
      <c r="C36" t="s">
        <v>116</v>
      </c>
      <c r="D36">
        <v>6</v>
      </c>
      <c r="E36" t="s">
        <v>117</v>
      </c>
      <c r="F36">
        <v>1076916</v>
      </c>
      <c r="G36">
        <v>8264</v>
      </c>
      <c r="H36">
        <v>0.28000000000000003</v>
      </c>
    </row>
    <row r="37" spans="1:8" x14ac:dyDescent="0.25">
      <c r="A37" t="s">
        <v>166</v>
      </c>
      <c r="B37">
        <f>IFERROR(VLOOKUP(A37:A74,'05-August-2012'!A:A,1,FALSE),0)</f>
        <v>0</v>
      </c>
      <c r="C37" t="s">
        <v>167</v>
      </c>
      <c r="D37">
        <v>4</v>
      </c>
      <c r="E37" t="s">
        <v>168</v>
      </c>
      <c r="F37">
        <v>1067666</v>
      </c>
      <c r="G37">
        <v>13944</v>
      </c>
      <c r="H37">
        <v>0.26</v>
      </c>
    </row>
    <row r="38" spans="1:8" x14ac:dyDescent="0.25">
      <c r="A38" t="s">
        <v>118</v>
      </c>
      <c r="B38" t="str">
        <f>IFERROR(VLOOKUP(A38:A75,'05-August-2012'!A:A,1,FALSE),0)</f>
        <v>british airways</v>
      </c>
      <c r="C38" t="s">
        <v>119</v>
      </c>
      <c r="D38">
        <v>8</v>
      </c>
      <c r="E38" t="s">
        <v>120</v>
      </c>
      <c r="F38">
        <v>1045250</v>
      </c>
      <c r="G38">
        <v>4720</v>
      </c>
      <c r="H38">
        <v>1.1100000000000001</v>
      </c>
    </row>
    <row r="39" spans="1:8" x14ac:dyDescent="0.25">
      <c r="A39" t="s">
        <v>121</v>
      </c>
      <c r="B39" t="str">
        <f>IFERROR(VLOOKUP(A39:A76,'05-August-2012'!A:A,1,FALSE),0)</f>
        <v>digital spy</v>
      </c>
      <c r="C39" t="s">
        <v>122</v>
      </c>
      <c r="D39">
        <v>10</v>
      </c>
      <c r="E39" t="s">
        <v>123</v>
      </c>
      <c r="F39">
        <v>1033611</v>
      </c>
      <c r="G39">
        <v>3592</v>
      </c>
      <c r="H39">
        <v>0.22</v>
      </c>
    </row>
    <row r="40" spans="1:8" x14ac:dyDescent="0.25">
      <c r="B40">
        <f>COUNT(B2:B39)</f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8" workbookViewId="0">
      <selection activeCell="A18" sqref="A1:XFD1048576"/>
    </sheetView>
  </sheetViews>
  <sheetFormatPr defaultRowHeight="15" x14ac:dyDescent="0.25"/>
  <cols>
    <col min="1" max="1" width="19.85546875" bestFit="1" customWidth="1"/>
    <col min="2" max="2" width="19.85546875" customWidth="1"/>
    <col min="3" max="3" width="108.42578125" bestFit="1" customWidth="1"/>
    <col min="4" max="4" width="9.85546875" bestFit="1" customWidth="1"/>
    <col min="6" max="6" width="14.140625" bestFit="1" customWidth="1"/>
    <col min="7" max="7" width="12" bestFit="1" customWidth="1"/>
    <col min="8" max="8" width="5" bestFit="1" customWidth="1"/>
  </cols>
  <sheetData>
    <row r="1" spans="1:8" x14ac:dyDescent="0.25">
      <c r="A1" t="s">
        <v>0</v>
      </c>
      <c r="B1" t="s">
        <v>177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t="s">
        <v>7</v>
      </c>
      <c r="B2" t="str">
        <f>IFERROR(VLOOKUP(A:A,'5th June 2012'!A:A,1,FALSE),0)</f>
        <v>next</v>
      </c>
      <c r="C2" t="s">
        <v>8</v>
      </c>
      <c r="D2">
        <v>8</v>
      </c>
      <c r="E2" t="s">
        <v>9</v>
      </c>
      <c r="F2">
        <v>6318333</v>
      </c>
      <c r="G2">
        <v>32044</v>
      </c>
      <c r="H2">
        <v>0.46</v>
      </c>
    </row>
    <row r="3" spans="1:8" x14ac:dyDescent="0.25">
      <c r="A3" t="s">
        <v>10</v>
      </c>
      <c r="B3">
        <f>IFERROR(VLOOKUP(A:A,'5th June 2012'!A:A,1,FALSE),0)</f>
        <v>0</v>
      </c>
      <c r="C3" t="s">
        <v>11</v>
      </c>
      <c r="D3">
        <v>10</v>
      </c>
      <c r="E3" t="s">
        <v>12</v>
      </c>
      <c r="F3">
        <v>5764166</v>
      </c>
      <c r="G3">
        <v>19836</v>
      </c>
      <c r="H3">
        <v>0.35</v>
      </c>
    </row>
    <row r="4" spans="1:8" x14ac:dyDescent="0.25">
      <c r="A4" t="s">
        <v>13</v>
      </c>
      <c r="B4" t="str">
        <f>IFERROR(VLOOKUP(A:A,'5th June 2012'!A:A,1,FALSE),0)</f>
        <v>msn</v>
      </c>
      <c r="C4" t="s">
        <v>14</v>
      </c>
      <c r="D4">
        <v>6</v>
      </c>
      <c r="E4" t="s">
        <v>15</v>
      </c>
      <c r="F4">
        <v>5315000</v>
      </c>
      <c r="G4">
        <v>40712</v>
      </c>
      <c r="H4">
        <v>0</v>
      </c>
    </row>
    <row r="5" spans="1:8" x14ac:dyDescent="0.25">
      <c r="A5" t="s">
        <v>16</v>
      </c>
      <c r="B5" t="str">
        <f>IFERROR(VLOOKUP(A:A,'5th June 2012'!A:A,1,FALSE),0)</f>
        <v>gumtree</v>
      </c>
      <c r="C5" t="s">
        <v>17</v>
      </c>
      <c r="D5">
        <v>7</v>
      </c>
      <c r="E5" t="s">
        <v>18</v>
      </c>
      <c r="F5">
        <v>5034999</v>
      </c>
      <c r="G5">
        <v>31168</v>
      </c>
      <c r="H5">
        <v>0.42</v>
      </c>
    </row>
    <row r="6" spans="1:8" x14ac:dyDescent="0.25">
      <c r="A6" t="s">
        <v>19</v>
      </c>
      <c r="B6">
        <f>IFERROR(VLOOKUP(A:A,'5th June 2012'!A:A,1,FALSE),0)</f>
        <v>0</v>
      </c>
      <c r="C6" t="s">
        <v>20</v>
      </c>
      <c r="D6">
        <v>3</v>
      </c>
      <c r="E6" t="s">
        <v>21</v>
      </c>
      <c r="F6">
        <v>3868333</v>
      </c>
      <c r="G6">
        <v>85944</v>
      </c>
      <c r="H6">
        <v>1.79</v>
      </c>
    </row>
    <row r="7" spans="1:8" x14ac:dyDescent="0.25">
      <c r="A7" t="s">
        <v>22</v>
      </c>
      <c r="B7" t="str">
        <f>IFERROR(VLOOKUP(A:A,'5th June 2012'!A:A,1,FALSE),0)</f>
        <v>debenhams</v>
      </c>
      <c r="C7" t="s">
        <v>23</v>
      </c>
      <c r="D7">
        <v>7</v>
      </c>
      <c r="E7" t="s">
        <v>24</v>
      </c>
      <c r="F7">
        <v>3791666</v>
      </c>
      <c r="G7">
        <v>23472</v>
      </c>
      <c r="H7">
        <v>0.05</v>
      </c>
    </row>
    <row r="8" spans="1:8" x14ac:dyDescent="0.25">
      <c r="A8" t="s">
        <v>25</v>
      </c>
      <c r="B8" t="str">
        <f>IFERROR(VLOOKUP(A:A,'5th June 2012'!A:A,1,FALSE),0)</f>
        <v>currys</v>
      </c>
      <c r="C8" t="s">
        <v>26</v>
      </c>
      <c r="D8">
        <v>7</v>
      </c>
      <c r="E8" t="s">
        <v>27</v>
      </c>
      <c r="F8">
        <v>3545833</v>
      </c>
      <c r="G8">
        <v>21948</v>
      </c>
      <c r="H8">
        <v>0.15</v>
      </c>
    </row>
    <row r="9" spans="1:8" x14ac:dyDescent="0.25">
      <c r="A9" t="s">
        <v>28</v>
      </c>
      <c r="B9" t="str">
        <f>IFERROR(VLOOKUP(A:A,'5th June 2012'!A:A,1,FALSE),0)</f>
        <v>sky sports</v>
      </c>
      <c r="C9" t="s">
        <v>29</v>
      </c>
      <c r="D9">
        <v>10</v>
      </c>
      <c r="E9" t="s">
        <v>30</v>
      </c>
      <c r="F9">
        <v>3079166</v>
      </c>
      <c r="G9">
        <v>10704</v>
      </c>
      <c r="H9">
        <v>3.26</v>
      </c>
    </row>
    <row r="10" spans="1:8" x14ac:dyDescent="0.25">
      <c r="A10" t="s">
        <v>31</v>
      </c>
      <c r="B10" t="str">
        <f>IFERROR(VLOOKUP(A:A,'5th June 2012'!A:A,1,FALSE),0)</f>
        <v>asos</v>
      </c>
      <c r="C10" t="s">
        <v>32</v>
      </c>
      <c r="D10">
        <v>3</v>
      </c>
      <c r="E10" t="s">
        <v>33</v>
      </c>
      <c r="F10">
        <v>2994166</v>
      </c>
      <c r="G10">
        <v>66524</v>
      </c>
      <c r="H10">
        <v>0.3</v>
      </c>
    </row>
    <row r="11" spans="1:8" x14ac:dyDescent="0.25">
      <c r="A11" t="s">
        <v>31</v>
      </c>
      <c r="B11" t="str">
        <f>IFERROR(VLOOKUP(A:A,'5th June 2012'!A:A,1,FALSE),0)</f>
        <v>asos</v>
      </c>
      <c r="C11" t="s">
        <v>34</v>
      </c>
      <c r="D11">
        <v>4</v>
      </c>
      <c r="E11" t="s">
        <v>35</v>
      </c>
      <c r="F11">
        <v>2994166</v>
      </c>
      <c r="G11">
        <v>39100</v>
      </c>
      <c r="H11">
        <v>0.3</v>
      </c>
    </row>
    <row r="12" spans="1:8" x14ac:dyDescent="0.25">
      <c r="A12" t="s">
        <v>36</v>
      </c>
      <c r="B12">
        <f>IFERROR(VLOOKUP(A:A,'5th June 2012'!A:A,1,FALSE),0)</f>
        <v>0</v>
      </c>
      <c r="C12" t="s">
        <v>37</v>
      </c>
      <c r="D12">
        <v>9</v>
      </c>
      <c r="E12" t="s">
        <v>38</v>
      </c>
      <c r="F12">
        <v>2850833</v>
      </c>
      <c r="G12">
        <v>11360</v>
      </c>
      <c r="H12">
        <v>0.24</v>
      </c>
    </row>
    <row r="13" spans="1:8" x14ac:dyDescent="0.25">
      <c r="A13" t="s">
        <v>39</v>
      </c>
      <c r="B13" t="str">
        <f>IFERROR(VLOOKUP(A:A,'5th June 2012'!A:A,1,FALSE),0)</f>
        <v>river island</v>
      </c>
      <c r="C13" t="s">
        <v>40</v>
      </c>
      <c r="D13">
        <v>8</v>
      </c>
      <c r="E13" t="s">
        <v>41</v>
      </c>
      <c r="F13">
        <v>2695833</v>
      </c>
      <c r="G13">
        <v>14060</v>
      </c>
      <c r="H13">
        <v>0.14000000000000001</v>
      </c>
    </row>
    <row r="14" spans="1:8" x14ac:dyDescent="0.25">
      <c r="A14" t="s">
        <v>42</v>
      </c>
      <c r="B14">
        <f>IFERROR(VLOOKUP(A:A,'5th June 2012'!A:A,1,FALSE),0)</f>
        <v>0</v>
      </c>
      <c r="C14" t="s">
        <v>43</v>
      </c>
      <c r="D14">
        <v>8</v>
      </c>
      <c r="E14" t="s">
        <v>44</v>
      </c>
      <c r="F14">
        <v>2531666</v>
      </c>
      <c r="G14">
        <v>13204</v>
      </c>
      <c r="H14">
        <v>0.1</v>
      </c>
    </row>
    <row r="15" spans="1:8" x14ac:dyDescent="0.25">
      <c r="A15" t="s">
        <v>45</v>
      </c>
      <c r="B15" t="str">
        <f>IFERROR(VLOOKUP(A:A,'5th June 2012'!A:A,1,FALSE),0)</f>
        <v>topshop</v>
      </c>
      <c r="C15" t="s">
        <v>46</v>
      </c>
      <c r="D15">
        <v>5</v>
      </c>
      <c r="E15" t="s">
        <v>47</v>
      </c>
      <c r="F15">
        <v>2330833</v>
      </c>
      <c r="G15">
        <v>21740</v>
      </c>
      <c r="H15">
        <v>0.11</v>
      </c>
    </row>
    <row r="16" spans="1:8" x14ac:dyDescent="0.25">
      <c r="A16" t="s">
        <v>48</v>
      </c>
      <c r="B16" t="str">
        <f>IFERROR(VLOOKUP(A:A,'5th June 2012'!A:A,1,FALSE),0)</f>
        <v>sainsburys</v>
      </c>
      <c r="C16" t="s">
        <v>49</v>
      </c>
      <c r="D16">
        <v>10</v>
      </c>
      <c r="E16" t="s">
        <v>50</v>
      </c>
      <c r="F16">
        <v>2231388</v>
      </c>
      <c r="G16">
        <v>7756</v>
      </c>
      <c r="H16">
        <v>0.28000000000000003</v>
      </c>
    </row>
    <row r="17" spans="1:8" x14ac:dyDescent="0.25">
      <c r="A17" t="s">
        <v>51</v>
      </c>
      <c r="B17">
        <f>IFERROR(VLOOKUP(A:A,'5th June 2012'!A:A,1,FALSE),0)</f>
        <v>0</v>
      </c>
      <c r="C17" t="s">
        <v>52</v>
      </c>
      <c r="D17">
        <v>10</v>
      </c>
      <c r="E17" t="s">
        <v>53</v>
      </c>
      <c r="F17">
        <v>2093749</v>
      </c>
      <c r="G17">
        <v>6304</v>
      </c>
      <c r="H17">
        <v>0.05</v>
      </c>
    </row>
    <row r="18" spans="1:8" x14ac:dyDescent="0.25">
      <c r="A18" t="s">
        <v>54</v>
      </c>
      <c r="B18" t="str">
        <f>IFERROR(VLOOKUP(A:A,'5th June 2012'!A:A,1,FALSE),0)</f>
        <v>o2</v>
      </c>
      <c r="C18" t="s">
        <v>55</v>
      </c>
      <c r="D18">
        <v>10</v>
      </c>
      <c r="E18" t="s">
        <v>56</v>
      </c>
      <c r="F18">
        <v>2090000</v>
      </c>
      <c r="G18">
        <v>6292</v>
      </c>
      <c r="H18">
        <v>1.24</v>
      </c>
    </row>
    <row r="19" spans="1:8" x14ac:dyDescent="0.25">
      <c r="A19" t="s">
        <v>57</v>
      </c>
      <c r="B19" t="str">
        <f>IFERROR(VLOOKUP(A:A,'5th June 2012'!A:A,1,FALSE),0)</f>
        <v>utube</v>
      </c>
      <c r="C19" t="s">
        <v>58</v>
      </c>
      <c r="D19">
        <v>5</v>
      </c>
      <c r="E19" t="s">
        <v>59</v>
      </c>
      <c r="F19">
        <v>2079166</v>
      </c>
      <c r="G19">
        <v>19392</v>
      </c>
      <c r="H19">
        <v>0.24</v>
      </c>
    </row>
    <row r="20" spans="1:8" x14ac:dyDescent="0.25">
      <c r="A20" t="s">
        <v>60</v>
      </c>
      <c r="B20">
        <f>IFERROR(VLOOKUP(A:A,'5th June 2012'!A:A,1,FALSE),0)</f>
        <v>0</v>
      </c>
      <c r="C20" t="s">
        <v>61</v>
      </c>
      <c r="D20">
        <v>10</v>
      </c>
      <c r="E20" t="s">
        <v>62</v>
      </c>
      <c r="F20">
        <v>2059166</v>
      </c>
      <c r="G20">
        <v>7160</v>
      </c>
      <c r="H20">
        <v>6.29</v>
      </c>
    </row>
    <row r="21" spans="1:8" x14ac:dyDescent="0.25">
      <c r="A21" t="s">
        <v>63</v>
      </c>
      <c r="B21">
        <f>IFERROR(VLOOKUP(A:A,'5th June 2012'!A:A,1,FALSE),0)</f>
        <v>0</v>
      </c>
      <c r="C21" t="s">
        <v>64</v>
      </c>
      <c r="D21">
        <v>5</v>
      </c>
      <c r="E21" t="s">
        <v>65</v>
      </c>
      <c r="F21">
        <v>1826666</v>
      </c>
      <c r="G21">
        <v>14756</v>
      </c>
      <c r="H21">
        <v>0.05</v>
      </c>
    </row>
    <row r="22" spans="1:8" x14ac:dyDescent="0.25">
      <c r="A22" t="s">
        <v>66</v>
      </c>
      <c r="B22">
        <f>IFERROR(VLOOKUP(A:A,'5th June 2012'!A:A,1,FALSE),0)</f>
        <v>0</v>
      </c>
      <c r="C22" t="s">
        <v>67</v>
      </c>
      <c r="D22">
        <v>8</v>
      </c>
      <c r="E22" t="s">
        <v>68</v>
      </c>
      <c r="F22">
        <v>1760833</v>
      </c>
      <c r="G22">
        <v>9184</v>
      </c>
      <c r="H22">
        <v>0.83</v>
      </c>
    </row>
    <row r="23" spans="1:8" x14ac:dyDescent="0.25">
      <c r="A23" t="s">
        <v>69</v>
      </c>
      <c r="B23" t="str">
        <f>IFERROR(VLOOKUP(A:A,'5th June 2012'!A:A,1,FALSE),0)</f>
        <v>guardian</v>
      </c>
      <c r="C23" t="s">
        <v>70</v>
      </c>
      <c r="D23">
        <v>9</v>
      </c>
      <c r="E23" t="s">
        <v>71</v>
      </c>
      <c r="F23">
        <v>1720000</v>
      </c>
      <c r="G23">
        <v>6856</v>
      </c>
      <c r="H23">
        <v>2.31</v>
      </c>
    </row>
    <row r="24" spans="1:8" x14ac:dyDescent="0.25">
      <c r="A24" t="s">
        <v>69</v>
      </c>
      <c r="B24" t="str">
        <f>IFERROR(VLOOKUP(A:A,'5th June 2012'!A:A,1,FALSE),0)</f>
        <v>guardian</v>
      </c>
      <c r="C24" t="s">
        <v>72</v>
      </c>
      <c r="D24">
        <v>10</v>
      </c>
      <c r="E24" t="s">
        <v>73</v>
      </c>
      <c r="F24">
        <v>1720000</v>
      </c>
      <c r="G24">
        <v>5980</v>
      </c>
      <c r="H24">
        <v>2.31</v>
      </c>
    </row>
    <row r="25" spans="1:8" x14ac:dyDescent="0.25">
      <c r="A25" t="s">
        <v>74</v>
      </c>
      <c r="B25">
        <f>IFERROR(VLOOKUP(A:A,'5th June 2012'!A:A,1,FALSE),0)</f>
        <v>0</v>
      </c>
      <c r="C25" t="s">
        <v>75</v>
      </c>
      <c r="D25">
        <v>6</v>
      </c>
      <c r="E25" t="s">
        <v>76</v>
      </c>
      <c r="F25">
        <v>1665000</v>
      </c>
      <c r="G25">
        <v>12776</v>
      </c>
      <c r="H25">
        <v>3.68</v>
      </c>
    </row>
    <row r="26" spans="1:8" x14ac:dyDescent="0.25">
      <c r="A26" t="s">
        <v>77</v>
      </c>
      <c r="B26" t="str">
        <f>IFERROR(VLOOKUP(A:A,'5th June 2012'!A:A,1,FALSE),0)</f>
        <v>b&amp;q</v>
      </c>
      <c r="C26" t="s">
        <v>78</v>
      </c>
      <c r="D26">
        <v>7</v>
      </c>
      <c r="E26" t="s">
        <v>79</v>
      </c>
      <c r="F26">
        <v>1644166</v>
      </c>
      <c r="G26">
        <v>8812</v>
      </c>
      <c r="H26">
        <v>0.17</v>
      </c>
    </row>
    <row r="27" spans="1:8" x14ac:dyDescent="0.25">
      <c r="A27" t="s">
        <v>80</v>
      </c>
      <c r="B27" t="str">
        <f>IFERROR(VLOOKUP(A:A,'5th June 2012'!A:A,1,FALSE),0)</f>
        <v>hotmail sign in</v>
      </c>
      <c r="C27" t="s">
        <v>81</v>
      </c>
      <c r="D27">
        <v>10</v>
      </c>
      <c r="E27" t="s">
        <v>82</v>
      </c>
      <c r="F27">
        <v>1629166</v>
      </c>
      <c r="G27">
        <v>5664</v>
      </c>
      <c r="H27">
        <v>0.31</v>
      </c>
    </row>
    <row r="28" spans="1:8" x14ac:dyDescent="0.25">
      <c r="A28" t="s">
        <v>83</v>
      </c>
      <c r="B28" t="str">
        <f>IFERROR(VLOOKUP(A:A,'5th June 2012'!A:A,1,FALSE),0)</f>
        <v>matalan</v>
      </c>
      <c r="C28" t="s">
        <v>84</v>
      </c>
      <c r="D28">
        <v>9</v>
      </c>
      <c r="E28" t="s">
        <v>85</v>
      </c>
      <c r="F28">
        <v>1350000</v>
      </c>
      <c r="G28">
        <v>4660</v>
      </c>
      <c r="H28">
        <v>0.09</v>
      </c>
    </row>
    <row r="29" spans="1:8" x14ac:dyDescent="0.25">
      <c r="A29" t="s">
        <v>86</v>
      </c>
      <c r="B29">
        <f>IFERROR(VLOOKUP(A:A,'5th June 2012'!A:A,1,FALSE),0)</f>
        <v>0</v>
      </c>
      <c r="C29" t="s">
        <v>87</v>
      </c>
      <c r="D29">
        <v>8</v>
      </c>
      <c r="E29" t="s">
        <v>88</v>
      </c>
      <c r="F29">
        <v>1330500</v>
      </c>
      <c r="G29">
        <v>6940</v>
      </c>
      <c r="H29">
        <v>0.19</v>
      </c>
    </row>
    <row r="30" spans="1:8" x14ac:dyDescent="0.25">
      <c r="A30" t="s">
        <v>89</v>
      </c>
      <c r="B30" t="str">
        <f>IFERROR(VLOOKUP(A:A,'5th June 2012'!A:A,1,FALSE),0)</f>
        <v>play.com</v>
      </c>
      <c r="C30" t="s">
        <v>90</v>
      </c>
      <c r="D30">
        <v>3</v>
      </c>
      <c r="E30" t="s">
        <v>91</v>
      </c>
      <c r="F30">
        <v>1303333</v>
      </c>
      <c r="G30">
        <v>28956</v>
      </c>
      <c r="H30">
        <v>2.54</v>
      </c>
    </row>
    <row r="31" spans="1:8" x14ac:dyDescent="0.25">
      <c r="A31" t="s">
        <v>92</v>
      </c>
      <c r="B31" t="str">
        <f>IFERROR(VLOOKUP(A:A,'5th June 2012'!A:A,1,FALSE),0)</f>
        <v>www.hotmail.com</v>
      </c>
      <c r="C31" t="s">
        <v>93</v>
      </c>
      <c r="D31">
        <v>7</v>
      </c>
      <c r="E31" t="s">
        <v>94</v>
      </c>
      <c r="F31">
        <v>1243333</v>
      </c>
      <c r="G31">
        <v>7696</v>
      </c>
      <c r="H31">
        <v>0.28000000000000003</v>
      </c>
    </row>
    <row r="32" spans="1:8" x14ac:dyDescent="0.25">
      <c r="A32" t="s">
        <v>95</v>
      </c>
      <c r="B32" t="str">
        <f>IFERROR(VLOOKUP(A:A,'5th June 2012'!A:A,1,FALSE),0)</f>
        <v>dorothy perkins</v>
      </c>
      <c r="C32" t="s">
        <v>96</v>
      </c>
      <c r="D32">
        <v>6</v>
      </c>
      <c r="E32" t="s">
        <v>97</v>
      </c>
      <c r="F32">
        <v>1241111</v>
      </c>
      <c r="G32">
        <v>9524</v>
      </c>
      <c r="H32">
        <v>0.68</v>
      </c>
    </row>
    <row r="33" spans="1:8" x14ac:dyDescent="0.25">
      <c r="A33" t="s">
        <v>95</v>
      </c>
      <c r="B33" t="str">
        <f>IFERROR(VLOOKUP(A:A,'5th June 2012'!A:A,1,FALSE),0)</f>
        <v>dorothy perkins</v>
      </c>
      <c r="C33" t="s">
        <v>98</v>
      </c>
      <c r="D33">
        <v>7</v>
      </c>
      <c r="E33" t="s">
        <v>99</v>
      </c>
      <c r="F33">
        <v>1241111</v>
      </c>
      <c r="G33">
        <v>7684</v>
      </c>
      <c r="H33">
        <v>0.68</v>
      </c>
    </row>
    <row r="34" spans="1:8" x14ac:dyDescent="0.25">
      <c r="A34" t="s">
        <v>100</v>
      </c>
      <c r="B34" t="str">
        <f>IFERROR(VLOOKUP(A:A,'5th June 2012'!A:A,1,FALSE),0)</f>
        <v>halfords</v>
      </c>
      <c r="C34" t="s">
        <v>101</v>
      </c>
      <c r="D34">
        <v>10</v>
      </c>
      <c r="E34" t="s">
        <v>102</v>
      </c>
      <c r="F34">
        <v>1225833</v>
      </c>
      <c r="G34">
        <v>4260</v>
      </c>
      <c r="H34">
        <v>0</v>
      </c>
    </row>
    <row r="35" spans="1:8" x14ac:dyDescent="0.25">
      <c r="A35" t="s">
        <v>103</v>
      </c>
      <c r="B35">
        <f>IFERROR(VLOOKUP(A:A,'5th June 2012'!A:A,1,FALSE),0)</f>
        <v>0</v>
      </c>
      <c r="C35" t="s">
        <v>104</v>
      </c>
      <c r="D35">
        <v>3</v>
      </c>
      <c r="E35" t="s">
        <v>105</v>
      </c>
      <c r="F35">
        <v>1216666</v>
      </c>
      <c r="G35">
        <v>27032</v>
      </c>
      <c r="H35">
        <v>0.05</v>
      </c>
    </row>
    <row r="36" spans="1:8" x14ac:dyDescent="0.25">
      <c r="A36" t="s">
        <v>106</v>
      </c>
      <c r="B36">
        <f>IFERROR(VLOOKUP(A:A,'5th June 2012'!A:A,1,FALSE),0)</f>
        <v>0</v>
      </c>
      <c r="C36" t="s">
        <v>107</v>
      </c>
      <c r="D36">
        <v>9</v>
      </c>
      <c r="E36" t="s">
        <v>108</v>
      </c>
      <c r="F36">
        <v>1178583</v>
      </c>
      <c r="G36">
        <v>4068</v>
      </c>
      <c r="H36">
        <v>0.61</v>
      </c>
    </row>
    <row r="37" spans="1:8" x14ac:dyDescent="0.25">
      <c r="A37" t="s">
        <v>109</v>
      </c>
      <c r="B37" t="str">
        <f>IFERROR(VLOOKUP(A:A,'5th June 2012'!A:A,1,FALSE),0)</f>
        <v>tagged</v>
      </c>
      <c r="C37" t="s">
        <v>110</v>
      </c>
      <c r="D37">
        <v>7</v>
      </c>
      <c r="E37" t="s">
        <v>111</v>
      </c>
      <c r="F37">
        <v>1091666</v>
      </c>
      <c r="G37">
        <v>6756</v>
      </c>
      <c r="H37">
        <v>0.16</v>
      </c>
    </row>
    <row r="38" spans="1:8" x14ac:dyDescent="0.25">
      <c r="A38" t="s">
        <v>112</v>
      </c>
      <c r="B38" t="str">
        <f>IFERROR(VLOOKUP(A:A,'5th June 2012'!A:A,1,FALSE),0)</f>
        <v>skype</v>
      </c>
      <c r="C38" t="s">
        <v>113</v>
      </c>
      <c r="D38">
        <v>10</v>
      </c>
      <c r="E38" t="s">
        <v>114</v>
      </c>
      <c r="F38">
        <v>1091666</v>
      </c>
      <c r="G38">
        <v>3796</v>
      </c>
      <c r="H38">
        <v>0.23</v>
      </c>
    </row>
    <row r="39" spans="1:8" x14ac:dyDescent="0.25">
      <c r="A39" t="s">
        <v>115</v>
      </c>
      <c r="B39" t="str">
        <f>IFERROR(VLOOKUP(A:A,'5th June 2012'!A:A,1,FALSE),0)</f>
        <v>radio 1</v>
      </c>
      <c r="C39" t="s">
        <v>116</v>
      </c>
      <c r="D39">
        <v>9</v>
      </c>
      <c r="E39" t="s">
        <v>117</v>
      </c>
      <c r="F39">
        <v>1076916</v>
      </c>
      <c r="G39">
        <v>4292</v>
      </c>
      <c r="H39">
        <v>0.28000000000000003</v>
      </c>
    </row>
    <row r="40" spans="1:8" x14ac:dyDescent="0.25">
      <c r="A40" t="s">
        <v>118</v>
      </c>
      <c r="B40" t="str">
        <f>IFERROR(VLOOKUP(A:A,'5th June 2012'!A:A,1,FALSE),0)</f>
        <v>british airways</v>
      </c>
      <c r="C40" t="s">
        <v>119</v>
      </c>
      <c r="D40">
        <v>8</v>
      </c>
      <c r="E40" t="s">
        <v>120</v>
      </c>
      <c r="F40">
        <v>1045250</v>
      </c>
      <c r="G40">
        <v>4720</v>
      </c>
      <c r="H40">
        <v>1.1100000000000001</v>
      </c>
    </row>
    <row r="41" spans="1:8" x14ac:dyDescent="0.25">
      <c r="A41" t="s">
        <v>121</v>
      </c>
      <c r="B41" t="str">
        <f>IFERROR(VLOOKUP(A:A,'5th June 2012'!A:A,1,FALSE),0)</f>
        <v>digital spy</v>
      </c>
      <c r="C41" t="s">
        <v>122</v>
      </c>
      <c r="D41">
        <v>9</v>
      </c>
      <c r="E41" t="s">
        <v>123</v>
      </c>
      <c r="F41">
        <v>1033611</v>
      </c>
      <c r="G41">
        <v>4120</v>
      </c>
      <c r="H41">
        <v>0.22</v>
      </c>
    </row>
    <row r="42" spans="1:8" x14ac:dyDescent="0.25">
      <c r="B42">
        <f>COUNT(B2:B41)</f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topLeftCell="A15" workbookViewId="0">
      <selection activeCell="A2" sqref="A2:D40"/>
    </sheetView>
  </sheetViews>
  <sheetFormatPr defaultRowHeight="15" x14ac:dyDescent="0.25"/>
  <cols>
    <col min="1" max="1" width="17.7109375" bestFit="1" customWidth="1"/>
    <col min="2" max="2" width="26.28515625" customWidth="1"/>
    <col min="3" max="3" width="6.7109375" customWidth="1"/>
    <col min="4" max="4" width="11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4</v>
      </c>
    </row>
    <row r="3" spans="1:4" x14ac:dyDescent="0.25">
      <c r="A3" t="s">
        <v>125</v>
      </c>
      <c r="B3" t="s">
        <v>126</v>
      </c>
      <c r="C3">
        <v>3</v>
      </c>
      <c r="D3">
        <v>7438333</v>
      </c>
    </row>
    <row r="4" spans="1:4" x14ac:dyDescent="0.25">
      <c r="A4" t="s">
        <v>125</v>
      </c>
      <c r="B4" t="s">
        <v>58</v>
      </c>
      <c r="C4">
        <v>4</v>
      </c>
      <c r="D4">
        <v>7438333</v>
      </c>
    </row>
    <row r="5" spans="1:4" x14ac:dyDescent="0.25">
      <c r="A5" t="s">
        <v>7</v>
      </c>
      <c r="B5" t="s">
        <v>8</v>
      </c>
      <c r="C5">
        <v>7</v>
      </c>
      <c r="D5">
        <v>6318333</v>
      </c>
    </row>
    <row r="6" spans="1:4" x14ac:dyDescent="0.25">
      <c r="A6" t="s">
        <v>13</v>
      </c>
      <c r="B6" t="s">
        <v>14</v>
      </c>
      <c r="C6">
        <v>8</v>
      </c>
      <c r="D6">
        <v>5315000</v>
      </c>
    </row>
    <row r="7" spans="1:4" x14ac:dyDescent="0.25">
      <c r="A7" t="s">
        <v>16</v>
      </c>
      <c r="B7" t="s">
        <v>128</v>
      </c>
      <c r="C7">
        <v>6</v>
      </c>
      <c r="D7">
        <v>5034999</v>
      </c>
    </row>
    <row r="8" spans="1:4" x14ac:dyDescent="0.25">
      <c r="A8" t="s">
        <v>130</v>
      </c>
      <c r="B8" t="s">
        <v>131</v>
      </c>
      <c r="C8">
        <v>10</v>
      </c>
      <c r="D8">
        <v>4319166</v>
      </c>
    </row>
    <row r="9" spans="1:4" x14ac:dyDescent="0.25">
      <c r="A9" t="s">
        <v>22</v>
      </c>
      <c r="B9" t="s">
        <v>23</v>
      </c>
      <c r="C9">
        <v>7</v>
      </c>
      <c r="D9">
        <v>3791666</v>
      </c>
    </row>
    <row r="10" spans="1:4" x14ac:dyDescent="0.25">
      <c r="A10" t="s">
        <v>25</v>
      </c>
      <c r="B10" t="s">
        <v>26</v>
      </c>
      <c r="C10">
        <v>8</v>
      </c>
      <c r="D10">
        <v>3545833</v>
      </c>
    </row>
    <row r="11" spans="1:4" x14ac:dyDescent="0.25">
      <c r="A11" t="s">
        <v>28</v>
      </c>
      <c r="B11" t="s">
        <v>29</v>
      </c>
      <c r="C11">
        <v>10</v>
      </c>
      <c r="D11">
        <v>3079166</v>
      </c>
    </row>
    <row r="12" spans="1:4" x14ac:dyDescent="0.25">
      <c r="A12" t="s">
        <v>133</v>
      </c>
      <c r="B12" t="s">
        <v>134</v>
      </c>
      <c r="C12">
        <v>10</v>
      </c>
      <c r="D12">
        <v>3003333</v>
      </c>
    </row>
    <row r="13" spans="1:4" x14ac:dyDescent="0.25">
      <c r="A13" t="s">
        <v>31</v>
      </c>
      <c r="B13" t="s">
        <v>32</v>
      </c>
      <c r="C13">
        <v>6</v>
      </c>
      <c r="D13">
        <v>2994166</v>
      </c>
    </row>
    <row r="14" spans="1:4" x14ac:dyDescent="0.25">
      <c r="A14" t="s">
        <v>31</v>
      </c>
      <c r="B14" t="s">
        <v>137</v>
      </c>
      <c r="C14">
        <v>7</v>
      </c>
      <c r="D14">
        <v>2994166</v>
      </c>
    </row>
    <row r="15" spans="1:4" x14ac:dyDescent="0.25">
      <c r="A15" t="s">
        <v>139</v>
      </c>
      <c r="B15" t="s">
        <v>140</v>
      </c>
      <c r="C15">
        <v>7</v>
      </c>
      <c r="D15">
        <v>2724166</v>
      </c>
    </row>
    <row r="16" spans="1:4" x14ac:dyDescent="0.25">
      <c r="A16" t="s">
        <v>39</v>
      </c>
      <c r="B16" t="s">
        <v>40</v>
      </c>
      <c r="C16">
        <v>4</v>
      </c>
      <c r="D16">
        <v>2695833</v>
      </c>
    </row>
    <row r="17" spans="1:4" x14ac:dyDescent="0.25">
      <c r="A17" t="s">
        <v>45</v>
      </c>
      <c r="B17" t="s">
        <v>46</v>
      </c>
      <c r="C17">
        <v>5</v>
      </c>
      <c r="D17">
        <v>2330833</v>
      </c>
    </row>
    <row r="18" spans="1:4" x14ac:dyDescent="0.25">
      <c r="A18" t="s">
        <v>48</v>
      </c>
      <c r="B18" t="s">
        <v>49</v>
      </c>
      <c r="C18">
        <v>9</v>
      </c>
      <c r="D18">
        <v>2231388</v>
      </c>
    </row>
    <row r="19" spans="1:4" x14ac:dyDescent="0.25">
      <c r="A19" t="s">
        <v>142</v>
      </c>
      <c r="B19" t="s">
        <v>143</v>
      </c>
      <c r="C19">
        <v>9</v>
      </c>
      <c r="D19">
        <v>2200833</v>
      </c>
    </row>
    <row r="20" spans="1:4" x14ac:dyDescent="0.25">
      <c r="A20" t="s">
        <v>54</v>
      </c>
      <c r="B20" t="s">
        <v>55</v>
      </c>
      <c r="C20">
        <v>9</v>
      </c>
      <c r="D20">
        <v>2090000</v>
      </c>
    </row>
    <row r="21" spans="1:4" x14ac:dyDescent="0.25">
      <c r="A21" t="s">
        <v>57</v>
      </c>
      <c r="B21" t="s">
        <v>58</v>
      </c>
      <c r="C21">
        <v>7</v>
      </c>
      <c r="D21">
        <v>2079166</v>
      </c>
    </row>
    <row r="22" spans="1:4" x14ac:dyDescent="0.25">
      <c r="A22" t="s">
        <v>145</v>
      </c>
      <c r="B22" t="s">
        <v>146</v>
      </c>
      <c r="C22">
        <v>10</v>
      </c>
      <c r="D22">
        <v>2049166</v>
      </c>
    </row>
    <row r="23" spans="1:4" x14ac:dyDescent="0.25">
      <c r="A23" t="s">
        <v>148</v>
      </c>
      <c r="B23" t="s">
        <v>149</v>
      </c>
      <c r="C23">
        <v>7</v>
      </c>
      <c r="D23">
        <v>1804166</v>
      </c>
    </row>
    <row r="24" spans="1:4" x14ac:dyDescent="0.25">
      <c r="A24" t="s">
        <v>69</v>
      </c>
      <c r="B24" t="s">
        <v>70</v>
      </c>
      <c r="C24">
        <v>8</v>
      </c>
      <c r="D24">
        <v>1720000</v>
      </c>
    </row>
    <row r="25" spans="1:4" x14ac:dyDescent="0.25">
      <c r="A25" t="s">
        <v>151</v>
      </c>
      <c r="B25" t="s">
        <v>152</v>
      </c>
      <c r="C25">
        <v>10</v>
      </c>
      <c r="D25">
        <v>1678333</v>
      </c>
    </row>
    <row r="26" spans="1:4" x14ac:dyDescent="0.25">
      <c r="A26" t="s">
        <v>77</v>
      </c>
      <c r="B26" t="s">
        <v>78</v>
      </c>
      <c r="C26">
        <v>8</v>
      </c>
      <c r="D26">
        <v>1644166</v>
      </c>
    </row>
    <row r="27" spans="1:4" x14ac:dyDescent="0.25">
      <c r="A27" t="s">
        <v>80</v>
      </c>
      <c r="B27" t="s">
        <v>81</v>
      </c>
      <c r="C27">
        <v>10</v>
      </c>
      <c r="D27">
        <v>1629166</v>
      </c>
    </row>
    <row r="28" spans="1:4" x14ac:dyDescent="0.25">
      <c r="A28" t="s">
        <v>83</v>
      </c>
      <c r="B28" t="s">
        <v>154</v>
      </c>
      <c r="C28">
        <v>8</v>
      </c>
      <c r="D28">
        <v>1350000</v>
      </c>
    </row>
    <row r="29" spans="1:4" x14ac:dyDescent="0.25">
      <c r="A29" t="s">
        <v>89</v>
      </c>
      <c r="B29" t="s">
        <v>90</v>
      </c>
      <c r="C29">
        <v>5</v>
      </c>
      <c r="D29">
        <v>1303333</v>
      </c>
    </row>
    <row r="30" spans="1:4" x14ac:dyDescent="0.25">
      <c r="A30" t="s">
        <v>92</v>
      </c>
      <c r="B30" t="s">
        <v>93</v>
      </c>
      <c r="C30">
        <v>6</v>
      </c>
      <c r="D30">
        <v>1243333</v>
      </c>
    </row>
    <row r="31" spans="1:4" x14ac:dyDescent="0.25">
      <c r="A31" t="s">
        <v>95</v>
      </c>
      <c r="B31" t="s">
        <v>156</v>
      </c>
      <c r="C31">
        <v>3</v>
      </c>
      <c r="D31">
        <v>1241111</v>
      </c>
    </row>
    <row r="32" spans="1:4" x14ac:dyDescent="0.25">
      <c r="A32" t="s">
        <v>100</v>
      </c>
      <c r="B32" t="s">
        <v>101</v>
      </c>
      <c r="C32">
        <v>10</v>
      </c>
      <c r="D32">
        <v>1225833</v>
      </c>
    </row>
    <row r="33" spans="1:4" x14ac:dyDescent="0.25">
      <c r="A33" t="s">
        <v>158</v>
      </c>
      <c r="B33" t="s">
        <v>159</v>
      </c>
      <c r="C33">
        <v>5</v>
      </c>
      <c r="D33">
        <v>1175000</v>
      </c>
    </row>
    <row r="34" spans="1:4" x14ac:dyDescent="0.25">
      <c r="A34" t="s">
        <v>161</v>
      </c>
      <c r="B34" t="s">
        <v>162</v>
      </c>
      <c r="C34">
        <v>5</v>
      </c>
      <c r="D34">
        <v>1146666</v>
      </c>
    </row>
    <row r="35" spans="1:4" x14ac:dyDescent="0.25">
      <c r="A35" t="s">
        <v>109</v>
      </c>
      <c r="B35" t="s">
        <v>164</v>
      </c>
      <c r="C35">
        <v>7</v>
      </c>
      <c r="D35">
        <v>1091666</v>
      </c>
    </row>
    <row r="36" spans="1:4" x14ac:dyDescent="0.25">
      <c r="A36" t="s">
        <v>112</v>
      </c>
      <c r="B36" t="s">
        <v>113</v>
      </c>
      <c r="C36">
        <v>7</v>
      </c>
      <c r="D36">
        <v>1091666</v>
      </c>
    </row>
    <row r="37" spans="1:4" x14ac:dyDescent="0.25">
      <c r="A37" t="s">
        <v>115</v>
      </c>
      <c r="B37" t="s">
        <v>116</v>
      </c>
      <c r="C37">
        <v>6</v>
      </c>
      <c r="D37">
        <v>1076916</v>
      </c>
    </row>
    <row r="38" spans="1:4" x14ac:dyDescent="0.25">
      <c r="A38" t="s">
        <v>166</v>
      </c>
      <c r="B38" t="s">
        <v>167</v>
      </c>
      <c r="C38">
        <v>4</v>
      </c>
      <c r="D38">
        <v>1067666</v>
      </c>
    </row>
    <row r="39" spans="1:4" x14ac:dyDescent="0.25">
      <c r="A39" t="s">
        <v>118</v>
      </c>
      <c r="B39" t="s">
        <v>119</v>
      </c>
      <c r="C39">
        <v>8</v>
      </c>
      <c r="D39">
        <v>1045250</v>
      </c>
    </row>
    <row r="40" spans="1:4" x14ac:dyDescent="0.25">
      <c r="A40" t="s">
        <v>121</v>
      </c>
      <c r="B40" t="s">
        <v>122</v>
      </c>
      <c r="C40">
        <v>10</v>
      </c>
      <c r="D40">
        <v>1033611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D18"/>
    </sheetView>
  </sheetViews>
  <sheetFormatPr defaultRowHeight="11.25" x14ac:dyDescent="0.2"/>
  <cols>
    <col min="1" max="1" width="19.85546875" style="5" bestFit="1" customWidth="1"/>
    <col min="2" max="2" width="35.140625" style="5" customWidth="1"/>
    <col min="3" max="3" width="9.85546875" style="5" bestFit="1" customWidth="1"/>
    <col min="4" max="4" width="14.140625" style="5" bestFit="1" customWidth="1"/>
    <col min="5" max="16384" width="9.140625" style="5"/>
  </cols>
  <sheetData>
    <row r="1" spans="1:4" x14ac:dyDescent="0.2">
      <c r="A1" s="6" t="s">
        <v>0</v>
      </c>
      <c r="B1" s="6" t="s">
        <v>1</v>
      </c>
      <c r="C1" s="6" t="s">
        <v>2</v>
      </c>
      <c r="D1" s="6" t="s">
        <v>4</v>
      </c>
    </row>
    <row r="2" spans="1:4" x14ac:dyDescent="0.2">
      <c r="A2" s="5" t="s">
        <v>7</v>
      </c>
      <c r="B2" s="5" t="s">
        <v>8</v>
      </c>
      <c r="C2" s="5">
        <v>8</v>
      </c>
      <c r="D2" s="5">
        <v>6318333</v>
      </c>
    </row>
    <row r="3" spans="1:4" x14ac:dyDescent="0.2">
      <c r="A3" s="5" t="s">
        <v>10</v>
      </c>
      <c r="B3" s="5" t="s">
        <v>11</v>
      </c>
      <c r="C3" s="5">
        <v>10</v>
      </c>
      <c r="D3" s="5">
        <v>5764166</v>
      </c>
    </row>
    <row r="4" spans="1:4" x14ac:dyDescent="0.2">
      <c r="A4" s="5" t="s">
        <v>13</v>
      </c>
      <c r="B4" s="5" t="s">
        <v>14</v>
      </c>
      <c r="C4" s="5">
        <v>6</v>
      </c>
      <c r="D4" s="5">
        <v>5315000</v>
      </c>
    </row>
    <row r="5" spans="1:4" x14ac:dyDescent="0.2">
      <c r="A5" s="5" t="s">
        <v>16</v>
      </c>
      <c r="B5" s="5" t="s">
        <v>17</v>
      </c>
      <c r="C5" s="5">
        <v>7</v>
      </c>
      <c r="D5" s="5">
        <v>5034999</v>
      </c>
    </row>
    <row r="6" spans="1:4" x14ac:dyDescent="0.2">
      <c r="A6" s="5" t="s">
        <v>19</v>
      </c>
      <c r="B6" s="5" t="s">
        <v>20</v>
      </c>
      <c r="C6" s="5">
        <v>3</v>
      </c>
      <c r="D6" s="5">
        <v>3868333</v>
      </c>
    </row>
    <row r="7" spans="1:4" x14ac:dyDescent="0.2">
      <c r="A7" s="5" t="s">
        <v>22</v>
      </c>
      <c r="B7" s="5" t="s">
        <v>23</v>
      </c>
      <c r="C7" s="5">
        <v>7</v>
      </c>
      <c r="D7" s="5">
        <v>3791666</v>
      </c>
    </row>
    <row r="8" spans="1:4" x14ac:dyDescent="0.2">
      <c r="A8" s="5" t="s">
        <v>25</v>
      </c>
      <c r="B8" s="5" t="s">
        <v>26</v>
      </c>
      <c r="C8" s="5">
        <v>7</v>
      </c>
      <c r="D8" s="5">
        <v>3545833</v>
      </c>
    </row>
    <row r="9" spans="1:4" x14ac:dyDescent="0.2">
      <c r="A9" s="5" t="s">
        <v>28</v>
      </c>
      <c r="B9" s="5" t="s">
        <v>29</v>
      </c>
      <c r="C9" s="5">
        <v>10</v>
      </c>
      <c r="D9" s="5">
        <v>3079166</v>
      </c>
    </row>
    <row r="10" spans="1:4" x14ac:dyDescent="0.2">
      <c r="A10" s="5" t="s">
        <v>31</v>
      </c>
      <c r="B10" s="5" t="s">
        <v>32</v>
      </c>
      <c r="C10" s="5">
        <v>3</v>
      </c>
      <c r="D10" s="5">
        <v>2994166</v>
      </c>
    </row>
    <row r="11" spans="1:4" x14ac:dyDescent="0.2">
      <c r="A11" s="5" t="s">
        <v>31</v>
      </c>
      <c r="B11" s="5" t="s">
        <v>34</v>
      </c>
      <c r="C11" s="5">
        <v>4</v>
      </c>
      <c r="D11" s="5">
        <v>2994166</v>
      </c>
    </row>
    <row r="12" spans="1:4" x14ac:dyDescent="0.2">
      <c r="A12" s="5" t="s">
        <v>36</v>
      </c>
      <c r="B12" s="5" t="s">
        <v>37</v>
      </c>
      <c r="C12" s="5">
        <v>9</v>
      </c>
      <c r="D12" s="5">
        <v>2850833</v>
      </c>
    </row>
    <row r="13" spans="1:4" x14ac:dyDescent="0.2">
      <c r="A13" s="5" t="s">
        <v>39</v>
      </c>
      <c r="B13" s="5" t="s">
        <v>40</v>
      </c>
      <c r="C13" s="5">
        <v>8</v>
      </c>
      <c r="D13" s="5">
        <v>2695833</v>
      </c>
    </row>
    <row r="14" spans="1:4" x14ac:dyDescent="0.2">
      <c r="A14" s="5" t="s">
        <v>42</v>
      </c>
      <c r="B14" s="5" t="s">
        <v>43</v>
      </c>
      <c r="C14" s="5">
        <v>8</v>
      </c>
      <c r="D14" s="5">
        <v>2531666</v>
      </c>
    </row>
    <row r="15" spans="1:4" x14ac:dyDescent="0.2">
      <c r="A15" s="5" t="s">
        <v>45</v>
      </c>
      <c r="B15" s="5" t="s">
        <v>46</v>
      </c>
      <c r="C15" s="5">
        <v>5</v>
      </c>
      <c r="D15" s="5">
        <v>2330833</v>
      </c>
    </row>
    <row r="16" spans="1:4" x14ac:dyDescent="0.2">
      <c r="A16" s="5" t="s">
        <v>48</v>
      </c>
      <c r="B16" s="5" t="s">
        <v>49</v>
      </c>
      <c r="C16" s="5">
        <v>10</v>
      </c>
      <c r="D16" s="5">
        <v>2231388</v>
      </c>
    </row>
    <row r="17" spans="1:4" x14ac:dyDescent="0.2">
      <c r="A17" s="5" t="s">
        <v>51</v>
      </c>
      <c r="B17" s="5" t="s">
        <v>52</v>
      </c>
      <c r="C17" s="5">
        <v>10</v>
      </c>
      <c r="D17" s="5">
        <v>2093749</v>
      </c>
    </row>
    <row r="18" spans="1:4" x14ac:dyDescent="0.2">
      <c r="A18" s="5" t="s">
        <v>54</v>
      </c>
      <c r="B18" s="5" t="s">
        <v>55</v>
      </c>
      <c r="C18" s="5">
        <v>10</v>
      </c>
      <c r="D18" s="5">
        <v>2090000</v>
      </c>
    </row>
    <row r="19" spans="1:4" x14ac:dyDescent="0.2">
      <c r="A19" s="5" t="s">
        <v>57</v>
      </c>
      <c r="B19" s="5" t="s">
        <v>58</v>
      </c>
      <c r="C19" s="5">
        <v>5</v>
      </c>
      <c r="D19" s="5">
        <v>2079166</v>
      </c>
    </row>
    <row r="20" spans="1:4" x14ac:dyDescent="0.2">
      <c r="A20" s="5" t="s">
        <v>60</v>
      </c>
      <c r="B20" s="5" t="s">
        <v>61</v>
      </c>
      <c r="C20" s="5">
        <v>10</v>
      </c>
      <c r="D20" s="5">
        <v>2059166</v>
      </c>
    </row>
    <row r="21" spans="1:4" x14ac:dyDescent="0.2">
      <c r="A21" s="5" t="s">
        <v>63</v>
      </c>
      <c r="B21" s="5" t="s">
        <v>64</v>
      </c>
      <c r="C21" s="5">
        <v>5</v>
      </c>
      <c r="D21" s="5">
        <v>1826666</v>
      </c>
    </row>
    <row r="22" spans="1:4" x14ac:dyDescent="0.2">
      <c r="A22" s="5" t="s">
        <v>66</v>
      </c>
      <c r="B22" s="5" t="s">
        <v>67</v>
      </c>
      <c r="C22" s="5">
        <v>8</v>
      </c>
      <c r="D22" s="5">
        <v>1760833</v>
      </c>
    </row>
    <row r="23" spans="1:4" x14ac:dyDescent="0.2">
      <c r="A23" s="5" t="s">
        <v>69</v>
      </c>
      <c r="B23" s="5" t="s">
        <v>70</v>
      </c>
      <c r="C23" s="5">
        <v>9</v>
      </c>
      <c r="D23" s="5">
        <v>1720000</v>
      </c>
    </row>
    <row r="24" spans="1:4" x14ac:dyDescent="0.2">
      <c r="A24" s="5" t="s">
        <v>69</v>
      </c>
      <c r="B24" s="5" t="s">
        <v>72</v>
      </c>
      <c r="C24" s="5">
        <v>10</v>
      </c>
      <c r="D24" s="5">
        <v>1720000</v>
      </c>
    </row>
    <row r="25" spans="1:4" x14ac:dyDescent="0.2">
      <c r="A25" s="5" t="s">
        <v>74</v>
      </c>
      <c r="B25" s="5" t="s">
        <v>75</v>
      </c>
      <c r="C25" s="5">
        <v>6</v>
      </c>
      <c r="D25" s="5">
        <v>1665000</v>
      </c>
    </row>
    <row r="26" spans="1:4" x14ac:dyDescent="0.2">
      <c r="A26" s="5" t="s">
        <v>77</v>
      </c>
      <c r="B26" s="5" t="s">
        <v>78</v>
      </c>
      <c r="C26" s="5">
        <v>7</v>
      </c>
      <c r="D26" s="5">
        <v>1644166</v>
      </c>
    </row>
    <row r="27" spans="1:4" x14ac:dyDescent="0.2">
      <c r="A27" s="5" t="s">
        <v>80</v>
      </c>
      <c r="B27" s="5" t="s">
        <v>81</v>
      </c>
      <c r="C27" s="5">
        <v>10</v>
      </c>
      <c r="D27" s="5">
        <v>1629166</v>
      </c>
    </row>
    <row r="28" spans="1:4" x14ac:dyDescent="0.2">
      <c r="A28" s="5" t="s">
        <v>83</v>
      </c>
      <c r="B28" s="5" t="s">
        <v>84</v>
      </c>
      <c r="C28" s="5">
        <v>9</v>
      </c>
      <c r="D28" s="5">
        <v>1350000</v>
      </c>
    </row>
    <row r="29" spans="1:4" x14ac:dyDescent="0.2">
      <c r="A29" s="5" t="s">
        <v>86</v>
      </c>
      <c r="B29" s="5" t="s">
        <v>87</v>
      </c>
      <c r="C29" s="5">
        <v>8</v>
      </c>
      <c r="D29" s="5">
        <v>1330500</v>
      </c>
    </row>
    <row r="30" spans="1:4" x14ac:dyDescent="0.2">
      <c r="A30" s="5" t="s">
        <v>89</v>
      </c>
      <c r="B30" s="5" t="s">
        <v>90</v>
      </c>
      <c r="C30" s="5">
        <v>3</v>
      </c>
      <c r="D30" s="5">
        <v>1303333</v>
      </c>
    </row>
    <row r="31" spans="1:4" x14ac:dyDescent="0.2">
      <c r="A31" s="5" t="s">
        <v>92</v>
      </c>
      <c r="B31" s="5" t="s">
        <v>93</v>
      </c>
      <c r="C31" s="5">
        <v>7</v>
      </c>
      <c r="D31" s="5">
        <v>1243333</v>
      </c>
    </row>
    <row r="32" spans="1:4" x14ac:dyDescent="0.2">
      <c r="A32" s="5" t="s">
        <v>95</v>
      </c>
      <c r="B32" s="5" t="s">
        <v>96</v>
      </c>
      <c r="C32" s="5">
        <v>6</v>
      </c>
      <c r="D32" s="5">
        <v>1241111</v>
      </c>
    </row>
    <row r="33" spans="1:4" x14ac:dyDescent="0.2">
      <c r="A33" s="5" t="s">
        <v>95</v>
      </c>
      <c r="B33" s="5" t="s">
        <v>98</v>
      </c>
      <c r="C33" s="5">
        <v>7</v>
      </c>
      <c r="D33" s="5">
        <v>1241111</v>
      </c>
    </row>
    <row r="34" spans="1:4" x14ac:dyDescent="0.2">
      <c r="A34" s="5" t="s">
        <v>100</v>
      </c>
      <c r="B34" s="5" t="s">
        <v>101</v>
      </c>
      <c r="C34" s="5">
        <v>10</v>
      </c>
      <c r="D34" s="5">
        <v>1225833</v>
      </c>
    </row>
    <row r="35" spans="1:4" x14ac:dyDescent="0.2">
      <c r="A35" s="5" t="s">
        <v>103</v>
      </c>
      <c r="B35" s="5" t="s">
        <v>104</v>
      </c>
      <c r="C35" s="5">
        <v>3</v>
      </c>
      <c r="D35" s="5">
        <v>1216666</v>
      </c>
    </row>
    <row r="36" spans="1:4" x14ac:dyDescent="0.2">
      <c r="A36" s="5" t="s">
        <v>106</v>
      </c>
      <c r="B36" s="5" t="s">
        <v>107</v>
      </c>
      <c r="C36" s="5">
        <v>9</v>
      </c>
      <c r="D36" s="5">
        <v>1178583</v>
      </c>
    </row>
    <row r="37" spans="1:4" x14ac:dyDescent="0.2">
      <c r="A37" s="5" t="s">
        <v>109</v>
      </c>
      <c r="B37" s="5" t="s">
        <v>110</v>
      </c>
      <c r="C37" s="5">
        <v>7</v>
      </c>
      <c r="D37" s="5">
        <v>1091666</v>
      </c>
    </row>
    <row r="38" spans="1:4" x14ac:dyDescent="0.2">
      <c r="A38" s="5" t="s">
        <v>112</v>
      </c>
      <c r="B38" s="5" t="s">
        <v>113</v>
      </c>
      <c r="C38" s="5">
        <v>10</v>
      </c>
      <c r="D38" s="5">
        <v>1091666</v>
      </c>
    </row>
    <row r="39" spans="1:4" x14ac:dyDescent="0.2">
      <c r="A39" s="5" t="s">
        <v>115</v>
      </c>
      <c r="B39" s="5" t="s">
        <v>116</v>
      </c>
      <c r="C39" s="5">
        <v>9</v>
      </c>
      <c r="D39" s="5">
        <v>1076916</v>
      </c>
    </row>
    <row r="40" spans="1:4" x14ac:dyDescent="0.2">
      <c r="A40" s="5" t="s">
        <v>118</v>
      </c>
      <c r="B40" s="5" t="s">
        <v>119</v>
      </c>
      <c r="C40" s="5">
        <v>8</v>
      </c>
      <c r="D40" s="5">
        <v>1045250</v>
      </c>
    </row>
    <row r="41" spans="1:4" x14ac:dyDescent="0.2">
      <c r="A41" s="5" t="s">
        <v>121</v>
      </c>
      <c r="B41" s="5" t="s">
        <v>122</v>
      </c>
      <c r="C41" s="5">
        <v>9</v>
      </c>
      <c r="D41" s="5">
        <v>1033611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L11" sqref="L11"/>
    </sheetView>
  </sheetViews>
  <sheetFormatPr defaultRowHeight="15" x14ac:dyDescent="0.25"/>
  <cols>
    <col min="1" max="1" width="10.85546875" bestFit="1" customWidth="1"/>
    <col min="2" max="2" width="33" bestFit="1" customWidth="1"/>
  </cols>
  <sheetData>
    <row r="1" spans="1:2" x14ac:dyDescent="0.25">
      <c r="A1" s="6" t="s">
        <v>0</v>
      </c>
      <c r="B1" s="6" t="s">
        <v>182</v>
      </c>
    </row>
    <row r="2" spans="1:2" x14ac:dyDescent="0.25">
      <c r="A2" s="5" t="s">
        <v>39</v>
      </c>
      <c r="B2" s="5" t="s">
        <v>179</v>
      </c>
    </row>
    <row r="3" spans="1:2" x14ac:dyDescent="0.25">
      <c r="A3" s="5" t="s">
        <v>39</v>
      </c>
      <c r="B3" s="5" t="s">
        <v>180</v>
      </c>
    </row>
    <row r="4" spans="1:2" x14ac:dyDescent="0.25">
      <c r="A4" s="5" t="s">
        <v>39</v>
      </c>
      <c r="B4" s="5" t="s">
        <v>40</v>
      </c>
    </row>
    <row r="5" spans="1:2" x14ac:dyDescent="0.25">
      <c r="A5" s="5" t="s">
        <v>39</v>
      </c>
      <c r="B5" s="5" t="s">
        <v>181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Dashboard</vt:lpstr>
      <vt:lpstr>5th June 2012</vt:lpstr>
      <vt:lpstr>05-August-2012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Zelezny</dc:creator>
  <cp:lastModifiedBy>Lukasz Zelezny</cp:lastModifiedBy>
  <dcterms:created xsi:type="dcterms:W3CDTF">2012-08-05T22:15:36Z</dcterms:created>
  <dcterms:modified xsi:type="dcterms:W3CDTF">2012-08-05T23:42:59Z</dcterms:modified>
</cp:coreProperties>
</file>